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e\Crosby Ravensworth CofE School\Duncan - Staff\CURRICULUM\Subject Folders\PE\"/>
    </mc:Choice>
  </mc:AlternateContent>
  <bookViews>
    <workbookView xWindow="0" yWindow="0" windowWidth="23040" windowHeight="9264" firstSheet="5" activeTab="10"/>
  </bookViews>
  <sheets>
    <sheet name="Throwing and catching" sheetId="2" r:id="rId1"/>
    <sheet name="Invasion games" sheetId="9" r:id="rId2"/>
    <sheet name="Dance" sheetId="5" r:id="rId3"/>
    <sheet name="Gymnastics" sheetId="8" r:id="rId4"/>
    <sheet name="Circuits" sheetId="6" r:id="rId5"/>
    <sheet name="Beginner swimmers stage 2" sheetId="13" r:id="rId6"/>
    <sheet name="Bat and ball" sheetId="10" r:id="rId7"/>
    <sheet name="Running and jumping" sheetId="11" r:id="rId8"/>
    <sheet name="Sports Day" sheetId="12" r:id="rId9"/>
    <sheet name="Attacking and defending" sheetId="7" r:id="rId10"/>
    <sheet name="Yoga " sheetId="1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38" i="14" l="1"/>
  <c r="AK37" i="14"/>
  <c r="AK36" i="14"/>
  <c r="AK35" i="14"/>
  <c r="AK34" i="14"/>
  <c r="AK33" i="14"/>
  <c r="AK32" i="14"/>
  <c r="AK31" i="14"/>
  <c r="AK30" i="14"/>
  <c r="AK29" i="14"/>
  <c r="AK28" i="14"/>
  <c r="AK27" i="14"/>
  <c r="AK26" i="14"/>
  <c r="AK25" i="14"/>
  <c r="AK24" i="14"/>
  <c r="AK23" i="14"/>
  <c r="AK22" i="14"/>
  <c r="AK21" i="14"/>
  <c r="AK20" i="14"/>
  <c r="AK19" i="14"/>
  <c r="AK18" i="14"/>
  <c r="AK17" i="14"/>
  <c r="AK16" i="14"/>
  <c r="AK15" i="14"/>
  <c r="AK14" i="14"/>
  <c r="AK13" i="14"/>
  <c r="AK12" i="14"/>
  <c r="AK11" i="14"/>
  <c r="AK10" i="14"/>
  <c r="AK9" i="14"/>
  <c r="AK8" i="14"/>
  <c r="AK7" i="14"/>
  <c r="AK6" i="14"/>
  <c r="AJ5" i="14"/>
  <c r="AI5" i="14"/>
  <c r="AH5" i="14"/>
  <c r="AG5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AK5" i="14" s="1"/>
  <c r="AJ4" i="14"/>
  <c r="AI4" i="14"/>
  <c r="AH4" i="14"/>
  <c r="AG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A1" i="14"/>
  <c r="AK30" i="13"/>
  <c r="AK29" i="13"/>
  <c r="AK28" i="13"/>
  <c r="AK27" i="13"/>
  <c r="AK26" i="13"/>
  <c r="AK25" i="13"/>
  <c r="AK24" i="13"/>
  <c r="AK23" i="13"/>
  <c r="AK22" i="13"/>
  <c r="AK21" i="13"/>
  <c r="AK20" i="13"/>
  <c r="AK19" i="13"/>
  <c r="AK18" i="13"/>
  <c r="AK17" i="13"/>
  <c r="AK16" i="13"/>
  <c r="AK15" i="13"/>
  <c r="AK14" i="13"/>
  <c r="AK13" i="13"/>
  <c r="AK12" i="13"/>
  <c r="AK11" i="13"/>
  <c r="AK10" i="13"/>
  <c r="AK9" i="13"/>
  <c r="AK8" i="13"/>
  <c r="AK7" i="13"/>
  <c r="AK6" i="13"/>
  <c r="AJ5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AK50" i="12"/>
  <c r="AK49" i="12"/>
  <c r="AK48" i="12"/>
  <c r="AK47" i="12"/>
  <c r="AK46" i="12"/>
  <c r="AK45" i="12"/>
  <c r="AK44" i="12"/>
  <c r="AK43" i="12"/>
  <c r="AK42" i="12"/>
  <c r="AK41" i="12"/>
  <c r="AK40" i="12"/>
  <c r="AK39" i="12"/>
  <c r="AK38" i="12"/>
  <c r="AK37" i="12"/>
  <c r="AK36" i="12"/>
  <c r="AK35" i="12"/>
  <c r="AK34" i="12"/>
  <c r="AK33" i="12"/>
  <c r="AK32" i="12"/>
  <c r="AK31" i="12"/>
  <c r="AK30" i="12"/>
  <c r="AK29" i="12"/>
  <c r="AK28" i="12"/>
  <c r="AK27" i="12"/>
  <c r="AK26" i="12"/>
  <c r="AK25" i="12"/>
  <c r="AK24" i="12"/>
  <c r="AK23" i="12"/>
  <c r="AK22" i="12"/>
  <c r="AK21" i="12"/>
  <c r="AK20" i="12"/>
  <c r="AK19" i="12"/>
  <c r="AK18" i="12"/>
  <c r="AK17" i="12"/>
  <c r="AK16" i="12"/>
  <c r="AK15" i="12"/>
  <c r="AK14" i="12"/>
  <c r="AK13" i="12"/>
  <c r="AK12" i="12"/>
  <c r="AK11" i="12"/>
  <c r="AK10" i="12"/>
  <c r="AK9" i="12"/>
  <c r="AK8" i="12"/>
  <c r="AK7" i="12"/>
  <c r="AK6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AK5" i="12" s="1"/>
  <c r="AJ4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A1" i="12"/>
  <c r="AK30" i="11"/>
  <c r="AK29" i="11"/>
  <c r="AK28" i="11"/>
  <c r="AK27" i="11"/>
  <c r="AK26" i="11"/>
  <c r="AK25" i="11"/>
  <c r="AK24" i="11"/>
  <c r="AK23" i="11"/>
  <c r="AK22" i="11"/>
  <c r="AK21" i="11"/>
  <c r="AK20" i="11"/>
  <c r="AK19" i="11"/>
  <c r="AK18" i="11"/>
  <c r="AK17" i="11"/>
  <c r="AK16" i="11"/>
  <c r="AK15" i="11"/>
  <c r="AK14" i="11"/>
  <c r="AK13" i="11"/>
  <c r="AK12" i="11"/>
  <c r="AK11" i="11"/>
  <c r="AK10" i="11"/>
  <c r="AK9" i="11"/>
  <c r="AK8" i="11"/>
  <c r="AK7" i="11"/>
  <c r="AK6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AK5" i="11" s="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A1" i="11"/>
  <c r="AK41" i="10"/>
  <c r="AK37" i="10"/>
  <c r="AK30" i="10"/>
  <c r="AK29" i="10"/>
  <c r="AK23" i="10"/>
  <c r="AK18" i="10"/>
  <c r="AK17" i="10"/>
  <c r="AK12" i="10"/>
  <c r="AK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AK5" i="10" s="1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A1" i="10"/>
  <c r="AK44" i="9"/>
  <c r="AK39" i="9"/>
  <c r="AK38" i="9"/>
  <c r="AK37" i="9"/>
  <c r="AK36" i="9"/>
  <c r="AK35" i="9"/>
  <c r="AK34" i="9"/>
  <c r="AK33" i="9"/>
  <c r="AK32" i="9"/>
  <c r="AK31" i="9"/>
  <c r="AK26" i="9"/>
  <c r="AK25" i="9"/>
  <c r="AK24" i="9"/>
  <c r="AK23" i="9"/>
  <c r="AK22" i="9"/>
  <c r="AK21" i="9"/>
  <c r="AK20" i="9"/>
  <c r="AK19" i="9"/>
  <c r="AK18" i="9"/>
  <c r="AK11" i="9"/>
  <c r="AK10" i="9"/>
  <c r="AK9" i="9"/>
  <c r="AK8" i="9"/>
  <c r="AK7" i="9"/>
  <c r="AK6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A1" i="9"/>
  <c r="AK39" i="8"/>
  <c r="AK38" i="8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AK7" i="8"/>
  <c r="AK6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AK5" i="8" s="1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A1" i="8"/>
  <c r="AK40" i="7"/>
  <c r="AK39" i="7"/>
  <c r="AK38" i="7"/>
  <c r="AK37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3" i="7"/>
  <c r="AK12" i="7"/>
  <c r="AK11" i="7"/>
  <c r="AK10" i="7"/>
  <c r="AK9" i="7"/>
  <c r="AK8" i="7"/>
  <c r="AK7" i="7"/>
  <c r="AK6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AK5" i="7" s="1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A1" i="7"/>
  <c r="AK41" i="6"/>
  <c r="AK40" i="6"/>
  <c r="AK39" i="6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4" i="6"/>
  <c r="AK23" i="6"/>
  <c r="AK22" i="6"/>
  <c r="AK21" i="6"/>
  <c r="AK20" i="6"/>
  <c r="AK19" i="6"/>
  <c r="AK18" i="6"/>
  <c r="AK17" i="6"/>
  <c r="AK16" i="6"/>
  <c r="AK15" i="6"/>
  <c r="AK14" i="6"/>
  <c r="AK13" i="6"/>
  <c r="AK12" i="6"/>
  <c r="AK11" i="6"/>
  <c r="AK10" i="6"/>
  <c r="AK9" i="6"/>
  <c r="AK8" i="6"/>
  <c r="AK7" i="6"/>
  <c r="AK6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D5" i="6"/>
  <c r="C5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C4" i="6"/>
  <c r="A1" i="6"/>
  <c r="AK37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AK22" i="5"/>
  <c r="AK21" i="5"/>
  <c r="AK20" i="5"/>
  <c r="AK19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AK5" i="5" s="1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AK5" i="6" l="1"/>
  <c r="AK5" i="9"/>
  <c r="AK33" i="2"/>
  <c r="AK24" i="2"/>
  <c r="AK23" i="2"/>
  <c r="AK22" i="2"/>
  <c r="AK12" i="2"/>
  <c r="AK11" i="2"/>
  <c r="AK36" i="2"/>
  <c r="AK35" i="2"/>
  <c r="AK34" i="2"/>
  <c r="AK32" i="2"/>
  <c r="AK31" i="2"/>
  <c r="AK30" i="2"/>
  <c r="AK29" i="2"/>
  <c r="AK25" i="2"/>
  <c r="AK21" i="2"/>
  <c r="AK20" i="2"/>
  <c r="AK19" i="2"/>
  <c r="AK18" i="2"/>
  <c r="AK14" i="2"/>
  <c r="AK13" i="2"/>
  <c r="AK10" i="2"/>
  <c r="AK9" i="2"/>
  <c r="AK8" i="2"/>
  <c r="AK7" i="2"/>
  <c r="AK6" i="2"/>
  <c r="C4" i="2"/>
  <c r="C5" i="2"/>
  <c r="AK15" i="2"/>
  <c r="AK16" i="2"/>
  <c r="AK17" i="2"/>
  <c r="AK26" i="2"/>
  <c r="AK27" i="2"/>
  <c r="AK28" i="2"/>
  <c r="AK37" i="2"/>
  <c r="AK38" i="2"/>
  <c r="J4" i="2"/>
  <c r="AJ5" i="2"/>
  <c r="AI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J4" i="2"/>
  <c r="AI4" i="2"/>
  <c r="E4" i="2"/>
  <c r="F4" i="2"/>
  <c r="G4" i="2"/>
  <c r="H4" i="2"/>
  <c r="I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D4" i="2"/>
  <c r="AK5" i="2" l="1"/>
</calcChain>
</file>

<file path=xl/sharedStrings.xml><?xml version="1.0" encoding="utf-8"?>
<sst xmlns="http://schemas.openxmlformats.org/spreadsheetml/2006/main" count="882" uniqueCount="405">
  <si>
    <t>Name</t>
  </si>
  <si>
    <t>% met by child</t>
  </si>
  <si>
    <t>All</t>
  </si>
  <si>
    <t>Most</t>
  </si>
  <si>
    <t>Some</t>
  </si>
  <si>
    <t>*Insert a character against the criteria the child has met. If they have not met the criteria leave it blank.*</t>
  </si>
  <si>
    <t>Has the child met the all and most statements?</t>
  </si>
  <si>
    <t>% of class</t>
  </si>
  <si>
    <t>Roll a ball forward, with some success.</t>
  </si>
  <si>
    <t>Throw a beanbag underarm.</t>
  </si>
  <si>
    <t>Use two hands to bounce a large ball on the floor.</t>
  </si>
  <si>
    <t>Roll a ball to a partner, with some control.</t>
  </si>
  <si>
    <t>Track and stop a ball rolled over a medium distance, with success.</t>
  </si>
  <si>
    <t>Throw an object underarm using the correct technique.</t>
  </si>
  <si>
    <t>Use an underarm throw to throw an object over a medium distance, towards a certain direction.</t>
  </si>
  <si>
    <t>Use two hands to bounce a ball on the floor or at a target on the floor.</t>
  </si>
  <si>
    <t>Roll a ball over a long distance, with control.</t>
  </si>
  <si>
    <t>Track a rolled ball and get into the correct position to stop it, with good success.</t>
  </si>
  <si>
    <t>Throw an object underarm with control, using the correct technique.</t>
  </si>
  <si>
    <t>Use one or two hands to bounce a ball on the floor or at a target on the floor.</t>
  </si>
  <si>
    <t>Stop a ball rolled over a short distance, using two hands.</t>
  </si>
  <si>
    <t>Sometimes successfully catch using two hands.</t>
  </si>
  <si>
    <t>Use an underarm throw to throw a beanbag over a short distance.</t>
  </si>
  <si>
    <t>Sometimes use techniques to help them with catching, e.g. tracking the object, hand placement and moving their feet.</t>
  </si>
  <si>
    <t>Using two hands, sometimes catch a beanbag or ball that someone has thrown.</t>
  </si>
  <si>
    <t>Use two hands to sometimes catch a large ball as it bounces off the floor.</t>
  </si>
  <si>
    <t>Use two hands when catching a beanbag or large ball.</t>
  </si>
  <si>
    <t>Be successful usually at catching using two hands.</t>
  </si>
  <si>
    <t>Usually use techniques to help them with catching, e.g. tracking the object, hand placement and moving their feet.</t>
  </si>
  <si>
    <t>Using two hands, usually catch a beanbag or ball that someone has thrown.</t>
  </si>
  <si>
    <t>Catch an object and usually throw it accurately on to someone else so that they can catch it.</t>
  </si>
  <si>
    <t>Use two hands to usually catch a ball as it bounces off the floor.</t>
  </si>
  <si>
    <t>Use an underarm throw to throw an object over a long distance, aiming in a certain direction.</t>
  </si>
  <si>
    <t>Use two hands to catch a beanbag, large or small ball;</t>
  </si>
  <si>
    <t>Often successfully catch using two hands.</t>
  </si>
  <si>
    <t>Often use techniques to help them with catching, e.g. tracking the object, hand placement and moving their feet.</t>
  </si>
  <si>
    <t>Using either one or two hands, often catch a ball that someone has thrown.</t>
  </si>
  <si>
    <t>Catch an object and quickly throw it on to someone else, often throwing it accurately so that they can catch it.</t>
  </si>
  <si>
    <t>Use two hands when attempting to catch a beanbag or large ball.</t>
  </si>
  <si>
    <t>Sometimes throw an object accurately to someone so that they can catch it.</t>
  </si>
  <si>
    <t>Using either one or two hands, often catch a ball as it bounces off the floor.</t>
  </si>
  <si>
    <t>Make different shapes with their bodies as they travel, jump and spin.</t>
  </si>
  <si>
    <t>Say what is good about a partner’s performance.</t>
  </si>
  <si>
    <t>Perform a simple action in unison with a partner.</t>
  </si>
  <si>
    <t>Use ideas from previous learning independently.</t>
  </si>
  <si>
    <t>Show some awareness of others when working in a group.</t>
  </si>
  <si>
    <t>Perform given ideas independently.</t>
  </si>
  <si>
    <t>Copy and repeat actions with some prompting.</t>
  </si>
  <si>
    <t>Show some awareness of the beat when dancing.</t>
  </si>
  <si>
    <t>Change the speed of their movements in response to a percussion instrument.</t>
  </si>
  <si>
    <t>Respond to questions about their own performance.</t>
  </si>
  <si>
    <t>Show control as they travel, jump and spin.</t>
  </si>
  <si>
    <t>Identify which part of a performance may need to be improved.</t>
  </si>
  <si>
    <t>Keep to the beat of the music when performing.</t>
  </si>
  <si>
    <t>Improvise independently and adapt previous ideas to include in a dance.</t>
  </si>
  <si>
    <t>Work effectively within a group to perform in canon.</t>
  </si>
  <si>
    <t>Combine actions to create a short motif.</t>
  </si>
  <si>
    <t>Mirror the movements of a partner.</t>
  </si>
  <si>
    <t>Copy and repeat actions in time with the music.</t>
  </si>
  <si>
    <t>Describe the sequence of a barn dance.</t>
  </si>
  <si>
    <t>Shape their bodies appropriately to represent an object and respond to changes of speed.</t>
  </si>
  <si>
    <t>Suggest some ways to improve their movements.</t>
  </si>
  <si>
    <t>Change direction, shape and level as they travel, jump and spin.</t>
  </si>
  <si>
    <t>Describe what changes need to be made to improve a performance.</t>
  </si>
  <si>
    <t>Adapt their movements to include changes of direction and add suitable arm actions.</t>
  </si>
  <si>
    <t>Improvise independently and create new ideas to use in a dance.</t>
  </si>
  <si>
    <t>Explain the terms unison and canon independently and give examples of when they have been used.</t>
  </si>
  <si>
    <t>Develop their ideas during improvisation and combine movements in a creative way.</t>
  </si>
  <si>
    <t>Mirror the movements of a partner performing more than one movement at a time.</t>
  </si>
  <si>
    <t>Perform all movements in time with the music and lead a group when dancing.</t>
  </si>
  <si>
    <t>Suggest suitable steps to be added to a barn dance.</t>
  </si>
  <si>
    <t>Manage changes of speed accurately as well as keeping to a steady beat when required.</t>
  </si>
  <si>
    <t>Suggest points for improvements to group performances and their own.</t>
  </si>
  <si>
    <t xml:space="preserve">All = y1 &amp;2, Many= </t>
  </si>
  <si>
    <r>
      <t xml:space="preserve">Reception/  </t>
    </r>
    <r>
      <rPr>
        <b/>
        <sz val="18"/>
        <color theme="3" tint="0.39997558519241921"/>
        <rFont val="Arial"/>
        <family val="2"/>
      </rPr>
      <t xml:space="preserve">Y1/  </t>
    </r>
    <r>
      <rPr>
        <b/>
        <sz val="18"/>
        <color rgb="FF7030A0"/>
        <rFont val="Arial"/>
        <family val="2"/>
      </rPr>
      <t>Y2</t>
    </r>
  </si>
  <si>
    <t>Natalie</t>
  </si>
  <si>
    <t>Lilly</t>
  </si>
  <si>
    <t>Rebecca</t>
  </si>
  <si>
    <t>Clara</t>
  </si>
  <si>
    <t>Gwen</t>
  </si>
  <si>
    <t>Arthur</t>
  </si>
  <si>
    <t>Jonah</t>
  </si>
  <si>
    <t>Heath</t>
  </si>
  <si>
    <t>Ezra</t>
  </si>
  <si>
    <t>Timmy</t>
  </si>
  <si>
    <t>Will</t>
  </si>
  <si>
    <t>Matilda</t>
  </si>
  <si>
    <t>Lyra</t>
  </si>
  <si>
    <t>All = some reception/ all Y1, Most = Most Y1, all Y2,  Some = some Y1, Most Y2</t>
  </si>
  <si>
    <t>Begin to change the speed of travel to go round an obstacle.</t>
  </si>
  <si>
    <t>Perform a jump, landing on one foot.</t>
  </si>
  <si>
    <t>Hop and jump a short distance to complete a circuit activity.</t>
  </si>
  <si>
    <t>Talk about how they feel after exercise with support.</t>
  </si>
  <si>
    <t xml:space="preserve">Move a short distance while remaining balanced on a straight line. </t>
  </si>
  <si>
    <t>Balance a beanbag on a part of their body for a short period.</t>
  </si>
  <si>
    <t>Begin to show some control over the path of a ball when rolling it over the ground.</t>
  </si>
  <si>
    <t>Bounce and catch a ball, moving forwards in-between bounces.</t>
  </si>
  <si>
    <t>Complete activities modelled to them by a partner and record a score with help.</t>
  </si>
  <si>
    <t>Identify their highest and lowest scores.</t>
  </si>
  <si>
    <t>Tell a partner what they are doing well in their performance with support.</t>
  </si>
  <si>
    <t xml:space="preserve">Talk about their scorecard with support. </t>
  </si>
  <si>
    <t>Go round an obstacle showing some control.</t>
  </si>
  <si>
    <t>Perform a leap, successfully taking off from one foot and landing on the other.</t>
  </si>
  <si>
    <t>Hop and jump with control to complete a circuit activity independently.</t>
  </si>
  <si>
    <t>Talk about how they feel after exercise and why it is important to warm up before they begin.</t>
  </si>
  <si>
    <t>Keep a beanbag balanced on a part of their body while weaving between cones.</t>
  </si>
  <si>
    <t>Remain balanced while travelling along a straight or curvy line.</t>
  </si>
  <si>
    <t>Roll a ball along a path and begin to show some control over its speed.</t>
  </si>
  <si>
    <t>Travel forwards while bouncing and catching a ball with growing control.</t>
  </si>
  <si>
    <t>Complete activities independently, remembering how to perform each skill and record their score.</t>
  </si>
  <si>
    <t>Identify which activity they need to improve;</t>
  </si>
  <si>
    <t>Tell a partner what they are doing well in their performance and identify an area for improvement.</t>
  </si>
  <si>
    <t>Identify improvements shown on their scorecard.</t>
  </si>
  <si>
    <t>Use a pivot to change direction</t>
  </si>
  <si>
    <t>Perform a leap as part of a run to go over obstacles.</t>
  </si>
  <si>
    <t>Show good control when hopping on either foot and performing a two-footed jump. Hopscotch to complete a circuit activity independently.</t>
  </si>
  <si>
    <t>Explain why it is important to warm up and cool down in PE lessons.</t>
  </si>
  <si>
    <t>Keep a coit balanced on a part of their body while weaving between cones, showing increasing speed.</t>
  </si>
  <si>
    <t>Travel along a line, tracing differently shaped pathways with confidence.</t>
  </si>
  <si>
    <t>show some control and accuracy when rolling a ball and aiming for a target</t>
  </si>
  <si>
    <t>Demonstrate good control of a ball when bouncing and catching while moving forwards.</t>
  </si>
  <si>
    <t>Assist their peers by clearly explaining how to complete activities, describing the skill required and recording scores correctly.</t>
  </si>
  <si>
    <t>Identify which activity needs to be improved and possible ways to do this.</t>
  </si>
  <si>
    <t>Watch a partner and give them clear feedback on their strengths and what they could change in order to improve.</t>
  </si>
  <si>
    <t xml:space="preserve">Explain possible reasons for why their scores have improved in certain activities. </t>
  </si>
  <si>
    <t>Move to a free space in a team game.</t>
  </si>
  <si>
    <t>Move away from a defender in a team game.</t>
  </si>
  <si>
    <t>Begin to stay near to an attacker.</t>
  </si>
  <si>
    <t>Begin to follow an attacker’s movements.</t>
  </si>
  <si>
    <t>Begin to get between two attackers.</t>
  </si>
  <si>
    <t>Begin to get into a space to intercept a ball.</t>
  </si>
  <si>
    <t>Begin to pass a ball to another player.</t>
  </si>
  <si>
    <t>Begin to look for other players to pass to in useful spaces.</t>
  </si>
  <si>
    <t>Begin to lean away from a defender.</t>
  </si>
  <si>
    <t>Begin to look for a space to move into, to get past a defender.</t>
  </si>
  <si>
    <t>Begin to use simple attacking and defending skills in a team game.</t>
  </si>
  <si>
    <t>Begin to identify a skill I can improve on and use resources to work on this.</t>
  </si>
  <si>
    <t>Move to a space closer to the goal in a team game.</t>
  </si>
  <si>
    <t>Move to a space away from a defender and pass to a teammate in a free space.</t>
  </si>
  <si>
    <t>Stay near to an attacker.</t>
  </si>
  <si>
    <t>Follow an attacker’s movements, travelling in the same direction they do.</t>
  </si>
  <si>
    <t>Get into a space between two attackers.</t>
  </si>
  <si>
    <t>Get into a space to intercept a ball.</t>
  </si>
  <si>
    <t>Move into a space to receive a pass.</t>
  </si>
  <si>
    <t>Lean side to side to help me change direction to dodge a defender.</t>
  </si>
  <si>
    <t>Look for a space to move into to dodge a defender.</t>
  </si>
  <si>
    <t>Use simple attacking and defending skills in a team game.</t>
  </si>
  <si>
    <t>Identify skills I can improve on and actively work towards improving these skills in a team game.</t>
  </si>
  <si>
    <t>Choose an appropriate space in a team game, even if that is further away from the goal.</t>
  </si>
  <si>
    <t>Move to a space away from a defender so that a teammate can pass to me in a team game.</t>
  </si>
  <si>
    <t>Confidently stay near to an attacker, making sure I do not get in their way.</t>
  </si>
  <si>
    <t>Quickly follow an attacker’s movements, changing speed and direction as they do.</t>
  </si>
  <si>
    <t>Confidently get into the space between two attackers, stopping them from moving forward.</t>
  </si>
  <si>
    <t>Consider where an attacker is going to send a ball, and confidently get into a space to intercept it.</t>
  </si>
  <si>
    <t>Look for a player in the most useful space and pass to them.</t>
  </si>
  <si>
    <t>Quickly change direction in order to move to a useful space.</t>
  </si>
  <si>
    <t>Look for the most useful space to move into to dodge a defender and reach my goal.</t>
  </si>
  <si>
    <t>Use attacking and defending skills simultaneously in a team game.</t>
  </si>
  <si>
    <t>Identify specific skills I can improve on and discuss how I plan to work on them. I can focus on this in a team game.</t>
  </si>
  <si>
    <t>Lift and carry equipment;</t>
  </si>
  <si>
    <t>y</t>
  </si>
  <si>
    <t>Follow instructions;</t>
  </si>
  <si>
    <t>Understand that we need to warm up and cool down our bodies before and after exercise;</t>
  </si>
  <si>
    <t>Bounce and jump;</t>
  </si>
  <si>
    <t>Describe their partner’s movements;</t>
  </si>
  <si>
    <t>Move fast and slow;</t>
  </si>
  <si>
    <t>Make wide and thin shapes;</t>
  </si>
  <si>
    <t>Rock;</t>
  </si>
  <si>
    <t>I can link two movements.</t>
  </si>
  <si>
    <t>Lift and carry apparatus in a group;</t>
  </si>
  <si>
    <t>Follow instructions involving two or more commands;</t>
  </si>
  <si>
    <t>Remember where apparatus goes;</t>
  </si>
  <si>
    <t>Say how their body feels before, after and during exercise;</t>
  </si>
  <si>
    <t>Jump from two feet to two feet;</t>
  </si>
  <si>
    <t>Jump down from equipment;</t>
  </si>
  <si>
    <t>Say what they like about their partner’s movements;</t>
  </si>
  <si>
    <t>Change speed from fast to slow.</t>
  </si>
  <si>
    <t>Move high and low;</t>
  </si>
  <si>
    <t>Jump into a wide, thin or curled shape;</t>
  </si>
  <si>
    <t>Roll in a curled or long, thin shape;</t>
  </si>
  <si>
    <t>Perform a movement sequence;</t>
  </si>
  <si>
    <t>I can link actions with a movement to form a sequence.</t>
  </si>
  <si>
    <t>Take responsibility for setting out more complicated gymnastic apparatus</t>
  </si>
  <si>
    <t>Follow more complicated instructions;</t>
  </si>
  <si>
    <t>Lead their group in setting out and putting away apparatus;</t>
  </si>
  <si>
    <t>Suggest ways to warm up and cool down before and after exercise;</t>
  </si>
  <si>
    <t>Jump onto equipment;</t>
  </si>
  <si>
    <t>Suggest how they could improve their movements;</t>
  </si>
  <si>
    <t>Move at varying speeds;</t>
  </si>
  <si>
    <t>Move at high, low and medium levels;</t>
  </si>
  <si>
    <t>Make contrasting movements;</t>
  </si>
  <si>
    <t>Do a teddy bear roll;</t>
  </si>
  <si>
    <t>Remember and perform a movement sequence in reverse;</t>
  </si>
  <si>
    <t>I can move with flow.</t>
  </si>
  <si>
    <t>Travel backwards.</t>
  </si>
  <si>
    <t>Travel sideways.</t>
  </si>
  <si>
    <t>Move in different directions.</t>
  </si>
  <si>
    <t>Bounce a ball once and then hold the ball while they walk forwards.</t>
  </si>
  <si>
    <t>Push a ball with their foot a short distance forwards and then walk to catch it up.</t>
  </si>
  <si>
    <t>Travel slowly forwards with a ball.</t>
  </si>
  <si>
    <t>Keep the ball close to them so that they can control it.</t>
  </si>
  <si>
    <t>Change direction with some control, by stopping and picking up the ball before travelling again.</t>
  </si>
  <si>
    <t>Control the ball when travelling by keeping it close to them.</t>
  </si>
  <si>
    <t>Use their feet to attempt to pass a ball over a short distance.</t>
  </si>
  <si>
    <t>Aim a ball towards a target.</t>
  </si>
  <si>
    <t>Travel with a ball over a short distance.</t>
  </si>
  <si>
    <t>Travel backwards and keep their balance.</t>
  </si>
  <si>
    <t>Travel sideways in different directions.</t>
  </si>
  <si>
    <t>Change direction while travelling.</t>
  </si>
  <si>
    <t>Bounce a ball and catch it repeatedly as they walk forwards.</t>
  </si>
  <si>
    <t>Repeatedly push a ball with their foot while they walk forwards to meet it.</t>
  </si>
  <si>
    <t>Slowly travel in different directions with a ball.</t>
  </si>
  <si>
    <t>Keep control of a ball while travelling slowly.</t>
  </si>
  <si>
    <t>Change direction slowly while travelling with the ball.</t>
  </si>
  <si>
    <t>Use their hands or feet to pass a ball to a partner, doing this successfully some of the time.</t>
  </si>
  <si>
    <t>Aim a ball at a target and reach it some of the time.</t>
  </si>
  <si>
    <t>Pass a ball to another player.</t>
  </si>
  <si>
    <t>Pass the ball to a player to try to score points in a game.</t>
  </si>
  <si>
    <t>Travel sideways, with control, and move in different directions.</t>
  </si>
  <si>
    <t>Change direction with increasing speed while travelling with the ball.</t>
  </si>
  <si>
    <t>Bounce a ball repeatedly as they travel forwards.</t>
  </si>
  <si>
    <t>Repeatedly push a ball forwards with their foot as they travel.</t>
  </si>
  <si>
    <t>Travel in different directions with a ball.</t>
  </si>
  <si>
    <t>Keep control of a ball as they travel at different speeds.</t>
  </si>
  <si>
    <t>Keep control of a ball as they travel.</t>
  </si>
  <si>
    <t>Use their hands or feet to pass a ball to a partner, usually doing this successfully.</t>
  </si>
  <si>
    <t>Aim a ball at a target and reach it most of the time.</t>
  </si>
  <si>
    <t>Pass a ball to another player with control.</t>
  </si>
  <si>
    <t>Pass the ball accurately to a player to try to score points in a game.</t>
  </si>
  <si>
    <t>Copy the correct grip for a racket.</t>
  </si>
  <si>
    <t>Balance a beanbag on their racket.</t>
  </si>
  <si>
    <t>Hit a beanbag forwards towards a target.</t>
  </si>
  <si>
    <t>Show some control when hitting a ball in a modified activity.</t>
  </si>
  <si>
    <t>Watch a partner and give feedback with support.</t>
  </si>
  <si>
    <t>Cooperate with a partner to play a modified target game.</t>
  </si>
  <si>
    <t>Hold a cricket ball correctly when prompted and use it to control a ball along a drawn line.</t>
  </si>
  <si>
    <t>Use a cricket bat to hit a ball towards a target.</t>
  </si>
  <si>
    <t>Use a cricket ball to hit a ball along the ground.</t>
  </si>
  <si>
    <t>Follow instructions to take on different roles within a game.</t>
  </si>
  <si>
    <t>Use a cricket bat to hit a ball that has been rolled to them from a short distance.</t>
  </si>
  <si>
    <t>Roll a ball accurately over a short distance and stop a rolled ball.</t>
  </si>
  <si>
    <t>Hold a racket correctly.</t>
  </si>
  <si>
    <t>Balance a beanbag on their racket while walking and throw and catch it a short distance into the air.</t>
  </si>
  <si>
    <t>Hit a beanbag forwards into a target with some control.</t>
  </si>
  <si>
    <t>Use a racket to hit a ball into the air, gradually improving control.</t>
  </si>
  <si>
    <t>Watch a partner and give feedback using prompt questions.</t>
  </si>
  <si>
    <t>Cooperate with a partner and follow rules to play a target game.</t>
  </si>
  <si>
    <t>Hold a cricket bat correctly and use it to control a ball along a line and around cones.</t>
  </si>
  <si>
    <t>Use a cricket bat to hit a ball towards a target with some accuracy.</t>
  </si>
  <si>
    <t>Use a cricket bat to hit a ball that has been rolled to them.</t>
  </si>
  <si>
    <t>Take on different roles within a game and understand their purpose.</t>
  </si>
  <si>
    <t>Use a cricket bat to hit a ball that has been rolled to them, showing control of its path.</t>
  </si>
  <si>
    <t>Roll a ball accurately and track and stop a rolled ball.</t>
  </si>
  <si>
    <t>Balance a beanbag on their racket and travel in a variety of ways.</t>
  </si>
  <si>
    <t>Use their racket to throw and catch a beanbag to a variety of heights confidently.</t>
  </si>
  <si>
    <t>Hit a beanbag forwards into a target with good control.</t>
  </si>
  <si>
    <t>Use a racket to hit a ball into the air with good control.</t>
  </si>
  <si>
    <t>Watch a partner and give feedback, including how to improve performance.</t>
  </si>
  <si>
    <t>Support their partner to play a target game, showing good understanding of the rules.</t>
  </si>
  <si>
    <t>Hold a cricket bat correctly and use it to control a ball in a variety of ways, including weaving around cones.</t>
  </si>
  <si>
    <t>Use a cricket bat to hit a ball to a target accurately.</t>
  </si>
  <si>
    <t>Use a cricket bat to hit a ball that has been rolled to them, controlling its path.</t>
  </si>
  <si>
    <t>Demonstrate competence in each role within a game.</t>
  </si>
  <si>
    <t>Use a cricket bat to hit a ball that has been rolled to them, deliberately choosing its path for tactical play.</t>
  </si>
  <si>
    <t>Roll a ball accurately, varying speed and distance, and track and stop a rolled ball.</t>
  </si>
  <si>
    <t xml:space="preserve"> Speed up and slow down.</t>
  </si>
  <si>
    <t>Sprint at their full speed for a short time.</t>
  </si>
  <si>
    <t>Turn their body in a new direction.</t>
  </si>
  <si>
    <t>Change direction when walking.</t>
  </si>
  <si>
    <t>Bend their knees when they land.</t>
  </si>
  <si>
    <t>Push off from the balls of their feet to jump up.</t>
  </si>
  <si>
    <t>Perform a jump of their choice as part of a sequence.</t>
  </si>
  <si>
    <t>Jog at a steady pace for a short time.</t>
  </si>
  <si>
    <t>Switch between jogging and sprinting.</t>
  </si>
  <si>
    <t>Pivot on their feet to change direction.</t>
  </si>
  <si>
    <t>Travel in straight and in curved lines.</t>
  </si>
  <si>
    <t>Land on the balls of their feet.</t>
  </si>
  <si>
    <t>Swing their arms forward and up to jump higher.</t>
  </si>
  <si>
    <t>Lean forward and push their arms back to help them propel forwards.</t>
  </si>
  <si>
    <t>Use their arms to balance when landing on one foot.</t>
  </si>
  <si>
    <t>Perform three jumps in a sequence.</t>
  </si>
  <si>
    <t>Jog at a steady pace for several minutes.</t>
  </si>
  <si>
    <t>Confidently switch between walking, jogging and sprinting as needed.</t>
  </si>
  <si>
    <t>Travel in zigzags.</t>
  </si>
  <si>
    <t>Change direction when jogging.</t>
  </si>
  <si>
    <t>Land safely every time, keeping their landing light.</t>
  </si>
  <si>
    <t>Use the propulsion of their arms to jump higher than previous attempts.</t>
  </si>
  <si>
    <t>Swing their legs forward to gain the most possible distance from their jump.</t>
  </si>
  <si>
    <t>Take off from one foot, use their arms to propel themselves some distance forward and land on two feet.</t>
  </si>
  <si>
    <t>Perform three jumps in a sequence, moving smoothly from one to another.</t>
  </si>
  <si>
    <t>Sprint in a straight line.</t>
  </si>
  <si>
    <t>Change direction when sprinting.</t>
  </si>
  <si>
    <t>Balance an egg on a spoon.</t>
  </si>
  <si>
    <t>Adopt an effective hold and body position during the egg and spoon race.</t>
  </si>
  <si>
    <t>Jump from two feet to two feet.</t>
  </si>
  <si>
    <t>Jump a set distance, e.g. from hoop to hoop.</t>
  </si>
  <si>
    <t>Stay in the sack for most of the race.</t>
  </si>
  <si>
    <t>Demonstrate the correct underarm throwing technique.</t>
  </si>
  <si>
    <t>Demonstrate the correct overarm throwing technique.</t>
  </si>
  <si>
    <t>Throw in the general direction of a given target.</t>
  </si>
  <si>
    <t>Move a football using the feet.</t>
  </si>
  <si>
    <t>Stop a football with the feet and then decide where to move.</t>
  </si>
  <si>
    <t>Move equipment between hoops with some help/direction.</t>
  </si>
  <si>
    <t>Jump across an agility ladder from two feet to two feet.</t>
  </si>
  <si>
    <t>Jump over a series of hurdles without knocking them over.</t>
  </si>
  <si>
    <t>Sprint in a straight line and explain what they can do to move faster.</t>
  </si>
  <si>
    <t>Change direction quickly when sprinting.</t>
  </si>
  <si>
    <t>Balance an egg on a spoon while travelling forwards.</t>
  </si>
  <si>
    <t>Vary their body position and grip during the egg and spoon race as required, e.g. when moving faster/slower.</t>
  </si>
  <si>
    <t>Jump from two feet to two feet in different directions, e.g. forwards, sideways, backwards.</t>
  </si>
  <si>
    <t>Use their arms and legs to help them jump further.</t>
  </si>
  <si>
    <t>Jump the course while remaining in the sack.</t>
  </si>
  <si>
    <t>Throw underarm with control.</t>
  </si>
  <si>
    <t>Throw overarm with control.</t>
  </si>
  <si>
    <t>Throw accurately to reach a target.</t>
  </si>
  <si>
    <t>Move a football using the inside of the foot and demonstrate some control.</t>
  </si>
  <si>
    <t>Stop a moving ball and quickly change direction.</t>
  </si>
  <si>
    <t>Alternate between jumping and hopping across an agility ladder.</t>
  </si>
  <si>
    <t>Move equipment between hoops independently.</t>
  </si>
  <si>
    <t>Jump over a series of hurdles without stopping running first.</t>
  </si>
  <si>
    <t>Sprint in a straight line and apply techniques to move faster.</t>
  </si>
  <si>
    <t>Change direction quickly and effectively when sprinting, losing minimal speed.</t>
  </si>
  <si>
    <t>Balance an egg on a spoon while travelling forwards at speed or in different directions.</t>
  </si>
  <si>
    <t>Consistently demonstrate good balance and coordination to accurately control their movements throughout the race.</t>
  </si>
  <si>
    <t>Complete a series of two-footed jumps quickly and efficiently.</t>
  </si>
  <si>
    <t>Recognise how they need to adjust their body position to jump as far as possible from two feet to two feet.</t>
  </si>
  <si>
    <t>Jump quickly and efficiently in the sack over greater distances or around obstacles.</t>
  </si>
  <si>
    <t>Consistently throw underarm and know when to adjust their body position and force appropriate to the target.</t>
  </si>
  <si>
    <t>Consistently throw overarm and know when to adjust their body position and force appropriate to the target.</t>
  </si>
  <si>
    <t>Throw accurately towards a range of targets at different levels and distances.</t>
  </si>
  <si>
    <t>Move a football quickly using the inside of the foot and with consistently good control.</t>
  </si>
  <si>
    <t>Change direction without having to stop the ball first.</t>
  </si>
  <si>
    <t>Gauge and employ the quickest method of travelling across an agility ladder by varying the combination of jumps and hops used.</t>
  </si>
  <si>
    <t>Move equipment between hoops quickly and efficiently.</t>
  </si>
  <si>
    <t>Jump over a series of hurdles quickly and efficiently using good technique.</t>
  </si>
  <si>
    <t>Swimming | Stage 2 | Beginners</t>
  </si>
  <si>
    <t>Assessment criteria is taken from the Twinkl Swim Swimming Progression Map</t>
  </si>
  <si>
    <t>Water Safety</t>
  </si>
  <si>
    <t>Knows beach flags</t>
  </si>
  <si>
    <t>Knows dangers of jumping into water</t>
  </si>
  <si>
    <t>Knows dangers of cold temperatures and ice</t>
  </si>
  <si>
    <t>Climbs onto a floating object with no support</t>
  </si>
  <si>
    <t>Climbs out of the poolside within
depth</t>
  </si>
  <si>
    <t>Aquatic Principles</t>
  </si>
  <si>
    <t>Understands importance of a streamlined position</t>
  </si>
  <si>
    <t>Understands importance of finding buoyancy</t>
  </si>
  <si>
    <t>Understands how breathing and strokes are linked</t>
  </si>
  <si>
    <t>Stroke Development</t>
  </si>
  <si>
    <t xml:space="preserve">Can travel 10 metres on the front with kicking legs and flotation </t>
  </si>
  <si>
    <t>Can travel 10 metres on the back with kicking legs and flotation</t>
  </si>
  <si>
    <t>Uses kicking and sculling hands while on the back and with flotation</t>
  </si>
  <si>
    <t>Treads water with flotation</t>
  </si>
  <si>
    <t>Shows frog kicks with flotation</t>
  </si>
  <si>
    <t>Uses kicking and straight backstroke arms while on the back and with flotation</t>
  </si>
  <si>
    <t>Uses kicking and long straight scooping arms while on the front and with flotation</t>
  </si>
  <si>
    <t>Breathing</t>
  </si>
  <si>
    <t>Blows bubbles with face in the water</t>
  </si>
  <si>
    <t>Holds breath with face in the water</t>
  </si>
  <si>
    <t>Picks up a sunken object that is within reach</t>
  </si>
  <si>
    <t>Begins using rhythmic breathing with movement: exhales into the water (with bubbles) and inhale with face out of the water</t>
  </si>
  <si>
    <t>Flotation</t>
  </si>
  <si>
    <t>Performs star float with supporting flotation</t>
  </si>
  <si>
    <t>Performs tuck float with supporting flotation</t>
  </si>
  <si>
    <t>Performs pencil float with supporting flotation</t>
  </si>
  <si>
    <t>Rotation</t>
  </si>
  <si>
    <t>Performs push and glide on the front with flotation</t>
  </si>
  <si>
    <t>Performs push and glide on the back with flotation</t>
  </si>
  <si>
    <t>Performs log roll from front to back with flotation</t>
  </si>
  <si>
    <t>Stretch their body up.</t>
  </si>
  <si>
    <t>Follow a sequence of movements.</t>
  </si>
  <si>
    <t>Move between poses.</t>
  </si>
  <si>
    <t>Follow instructions to keep safe.</t>
  </si>
  <si>
    <t>Arch their back up and dip their back down.</t>
  </si>
  <si>
    <t>Adapt yoga poses, with guidance.</t>
  </si>
  <si>
    <t>Flow from one yoga pose to another.</t>
  </si>
  <si>
    <t>Balance, using support.</t>
  </si>
  <si>
    <t>Use and link yoga poses together.</t>
  </si>
  <si>
    <t>Demonstrate the correct form for a yoga pose.</t>
  </si>
  <si>
    <t>Breathe smoothly while standing still.</t>
  </si>
  <si>
    <t>Stretch their body up smoothly.</t>
  </si>
  <si>
    <t>Move between poses while keeping balanced.</t>
  </si>
  <si>
    <t>Arch their back up, and dip their back down, smoothly.</t>
  </si>
  <si>
    <t>Repeat the yoga sequence with minimal support.</t>
  </si>
  <si>
    <t>Use a full range of movements.</t>
  </si>
  <si>
    <t>Adapt yoga poses to their own needs.</t>
  </si>
  <si>
    <t>Transition smoothly between yoga poses.</t>
  </si>
  <si>
    <t>Balance on one leg.</t>
  </si>
  <si>
    <t>Create a short sequence of yoga poses.</t>
  </si>
  <si>
    <t>Demonstrate a yoga pose to the class.</t>
  </si>
  <si>
    <t>Breathe smoothly while in poses.</t>
  </si>
  <si>
    <t>Stretch their body up smoothly and with coordination.</t>
  </si>
  <si>
    <t>Move between poses smoothly, while keeping balanced.</t>
  </si>
  <si>
    <t>Arch their back up, and dip their back down, smoothly and maintaining balance.</t>
  </si>
  <si>
    <t>Repeat a yoga sequence unaided.</t>
  </si>
  <si>
    <t>Perform a full range of yoga movements smoothly.</t>
  </si>
  <si>
    <t>Adapt yoga poses for themselves and others.</t>
  </si>
  <si>
    <t>Transition between poses easily and fluidly.</t>
  </si>
  <si>
    <t>Balance on one leg confidently.</t>
  </si>
  <si>
    <t>Create a flowing sequence of yoga poses.</t>
  </si>
  <si>
    <t>Explain and demonstrate movements to lead a yoga pose.</t>
  </si>
  <si>
    <t>Breathe smoothly while transitioning between poses.</t>
  </si>
  <si>
    <t>n</t>
  </si>
  <si>
    <t>o%</t>
  </si>
  <si>
    <t>Multiskills Throwing and Catching Assessment</t>
  </si>
  <si>
    <t>Micah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</si>
</sst>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2" tint="-0.749992370372631"/>
      <name val="Arial"/>
      <family val="2"/>
    </font>
    <font>
      <sz val="9"/>
      <color theme="1"/>
      <name val="Arial"/>
      <family val="2"/>
    </font>
    <font>
      <sz val="9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b/>
      <sz val="18"/>
      <color theme="3" tint="0.59999389629810485"/>
      <name val="Arial"/>
      <family val="2"/>
    </font>
    <font>
      <b/>
      <sz val="18"/>
      <color theme="3" tint="0.39997558519241921"/>
      <name val="Arial"/>
      <family val="2"/>
    </font>
    <font>
      <b/>
      <sz val="18"/>
      <color rgb="FF7030A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6" tint="0.59999389629810485"/>
      <name val="Arial"/>
      <family val="2"/>
    </font>
    <font>
      <sz val="9"/>
      <color theme="6" tint="0.59999389629810485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0C0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D93D8"/>
        <bgColor indexed="64"/>
      </patternFill>
    </fill>
    <fill>
      <patternFill patternType="solid">
        <fgColor rgb="FF2448B7"/>
        <bgColor indexed="64"/>
      </patternFill>
    </fill>
    <fill>
      <patternFill patternType="solid">
        <fgColor rgb="FFE6007E"/>
        <bgColor indexed="64"/>
      </patternFill>
    </fill>
    <fill>
      <patternFill patternType="solid">
        <fgColor rgb="FF6FBD84"/>
        <bgColor indexed="64"/>
      </patternFill>
    </fill>
    <fill>
      <patternFill patternType="solid">
        <fgColor rgb="FFF8B54D"/>
        <bgColor indexed="64"/>
      </patternFill>
    </fill>
    <fill>
      <patternFill patternType="solid">
        <fgColor rgb="FFBDCFEA"/>
        <bgColor indexed="64"/>
      </patternFill>
    </fill>
    <fill>
      <patternFill patternType="solid">
        <fgColor rgb="FFE67AAE"/>
        <bgColor indexed="64"/>
      </patternFill>
    </fill>
    <fill>
      <patternFill patternType="solid">
        <fgColor rgb="FF0086C0"/>
        <bgColor indexed="64"/>
      </patternFill>
    </fill>
    <fill>
      <patternFill patternType="solid">
        <fgColor rgb="FF5EBFBE"/>
        <bgColor indexed="64"/>
      </patternFill>
    </fill>
    <fill>
      <patternFill patternType="solid">
        <fgColor rgb="FF02B0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indexed="64"/>
      </bottom>
      <diagonal/>
    </border>
    <border>
      <left/>
      <right/>
      <top style="medium">
        <color theme="0" tint="-4.9989318521683403E-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67">
    <xf numFmtId="0" fontId="0" fillId="0" borderId="0" xfId="0"/>
    <xf numFmtId="0" fontId="7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right" vertical="center" wrapText="1" indent="1"/>
    </xf>
    <xf numFmtId="9" fontId="11" fillId="2" borderId="6" xfId="1" applyFont="1" applyFill="1" applyBorder="1" applyAlignment="1">
      <alignment horizontal="center" vertical="center" wrapText="1"/>
    </xf>
    <xf numFmtId="9" fontId="11" fillId="2" borderId="7" xfId="1" applyFont="1" applyFill="1" applyBorder="1" applyAlignment="1">
      <alignment horizontal="center" vertical="center" wrapText="1"/>
    </xf>
    <xf numFmtId="9" fontId="1" fillId="2" borderId="8" xfId="1" applyFont="1" applyFill="1" applyBorder="1" applyAlignment="1">
      <alignment vertical="center"/>
    </xf>
    <xf numFmtId="9" fontId="1" fillId="2" borderId="9" xfId="1" applyFont="1" applyFill="1" applyBorder="1" applyAlignment="1">
      <alignment vertical="center"/>
    </xf>
    <xf numFmtId="9" fontId="1" fillId="2" borderId="10" xfId="1" applyFont="1" applyFill="1" applyBorder="1" applyAlignment="1">
      <alignment vertical="center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top"/>
      <protection locked="0"/>
    </xf>
    <xf numFmtId="9" fontId="11" fillId="2" borderId="29" xfId="1" applyFont="1" applyFill="1" applyBorder="1" applyAlignment="1" applyProtection="1">
      <alignment horizontal="center" vertical="center" wrapText="1"/>
    </xf>
    <xf numFmtId="9" fontId="11" fillId="2" borderId="30" xfId="1" applyFont="1" applyFill="1" applyBorder="1" applyAlignment="1" applyProtection="1">
      <alignment horizontal="center" vertical="center" wrapText="1"/>
    </xf>
    <xf numFmtId="9" fontId="13" fillId="2" borderId="31" xfId="1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>
      <alignment horizontal="center" textRotation="90"/>
    </xf>
    <xf numFmtId="0" fontId="7" fillId="2" borderId="33" xfId="0" applyFont="1" applyFill="1" applyBorder="1" applyAlignment="1">
      <alignment horizontal="center" textRotation="90"/>
    </xf>
    <xf numFmtId="0" fontId="7" fillId="2" borderId="34" xfId="0" applyFont="1" applyFill="1" applyBorder="1" applyAlignment="1">
      <alignment horizontal="center" textRotation="90"/>
    </xf>
    <xf numFmtId="9" fontId="7" fillId="2" borderId="10" xfId="1" applyFont="1" applyFill="1" applyBorder="1" applyAlignment="1" applyProtection="1">
      <alignment horizontal="right" vertical="center"/>
    </xf>
    <xf numFmtId="0" fontId="14" fillId="2" borderId="8" xfId="0" applyFont="1" applyFill="1" applyBorder="1" applyAlignment="1">
      <alignment horizontal="left" vertical="center" wrapText="1" indent="1"/>
    </xf>
    <xf numFmtId="9" fontId="1" fillId="2" borderId="8" xfId="1" applyFont="1" applyFill="1" applyBorder="1" applyAlignment="1" applyProtection="1">
      <alignment vertical="center"/>
    </xf>
    <xf numFmtId="0" fontId="14" fillId="2" borderId="9" xfId="0" applyFont="1" applyFill="1" applyBorder="1" applyAlignment="1">
      <alignment horizontal="left" vertical="center" wrapText="1" indent="1"/>
    </xf>
    <xf numFmtId="9" fontId="1" fillId="2" borderId="9" xfId="1" applyFont="1" applyFill="1" applyBorder="1" applyAlignment="1" applyProtection="1">
      <alignment vertical="center"/>
    </xf>
    <xf numFmtId="0" fontId="14" fillId="2" borderId="10" xfId="0" applyFont="1" applyFill="1" applyBorder="1" applyAlignment="1">
      <alignment horizontal="left" vertical="center" wrapText="1" indent="1"/>
    </xf>
    <xf numFmtId="9" fontId="1" fillId="2" borderId="10" xfId="1" applyFont="1" applyFill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14" fillId="2" borderId="36" xfId="0" applyFont="1" applyFill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left" vertical="center" wrapText="1" indent="1"/>
    </xf>
    <xf numFmtId="0" fontId="14" fillId="2" borderId="4" xfId="0" applyFont="1" applyFill="1" applyBorder="1" applyAlignment="1">
      <alignment horizontal="left" vertical="center" wrapText="1" indent="1"/>
    </xf>
    <xf numFmtId="0" fontId="14" fillId="2" borderId="34" xfId="0" applyFont="1" applyFill="1" applyBorder="1" applyAlignment="1">
      <alignment horizontal="left" vertical="center" wrapText="1" indent="1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9" fontId="1" fillId="2" borderId="34" xfId="1" applyFont="1" applyFill="1" applyBorder="1" applyAlignment="1" applyProtection="1">
      <alignment vertical="center"/>
    </xf>
    <xf numFmtId="0" fontId="14" fillId="2" borderId="40" xfId="0" applyFont="1" applyFill="1" applyBorder="1" applyAlignment="1">
      <alignment horizontal="left" vertical="center" wrapText="1" inden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/>
    <xf numFmtId="0" fontId="9" fillId="0" borderId="0" xfId="0" applyFont="1" applyAlignment="1" applyProtection="1">
      <alignment horizontal="right" vertical="center"/>
    </xf>
    <xf numFmtId="0" fontId="7" fillId="2" borderId="32" xfId="0" applyFont="1" applyFill="1" applyBorder="1" applyAlignment="1" applyProtection="1">
      <alignment horizontal="center" textRotation="90"/>
    </xf>
    <xf numFmtId="0" fontId="7" fillId="2" borderId="33" xfId="0" applyFont="1" applyFill="1" applyBorder="1" applyAlignment="1" applyProtection="1">
      <alignment horizontal="center" textRotation="90"/>
    </xf>
    <xf numFmtId="0" fontId="7" fillId="2" borderId="34" xfId="0" applyFont="1" applyFill="1" applyBorder="1" applyAlignment="1" applyProtection="1">
      <alignment horizontal="center" textRotation="90"/>
    </xf>
    <xf numFmtId="0" fontId="14" fillId="2" borderId="8" xfId="0" applyFont="1" applyFill="1" applyBorder="1" applyAlignment="1" applyProtection="1">
      <alignment horizontal="left" vertical="center" wrapText="1" indent="1"/>
    </xf>
    <xf numFmtId="0" fontId="14" fillId="2" borderId="34" xfId="0" applyFont="1" applyFill="1" applyBorder="1" applyAlignment="1" applyProtection="1">
      <alignment horizontal="left" vertical="center" wrapText="1" indent="1"/>
    </xf>
    <xf numFmtId="0" fontId="14" fillId="2" borderId="9" xfId="0" applyFont="1" applyFill="1" applyBorder="1" applyAlignment="1" applyProtection="1">
      <alignment horizontal="left" vertical="center" wrapText="1" indent="1"/>
    </xf>
    <xf numFmtId="0" fontId="14" fillId="2" borderId="43" xfId="0" applyFont="1" applyFill="1" applyBorder="1" applyAlignment="1" applyProtection="1">
      <alignment horizontal="left" vertical="center" wrapText="1" indent="1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9" fontId="1" fillId="2" borderId="43" xfId="1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left" vertical="center" wrapText="1" indent="1"/>
    </xf>
    <xf numFmtId="0" fontId="14" fillId="2" borderId="36" xfId="0" applyFont="1" applyFill="1" applyBorder="1" applyAlignment="1" applyProtection="1">
      <alignment horizontal="left" vertical="center" wrapText="1" indent="1"/>
    </xf>
    <xf numFmtId="0" fontId="14" fillId="2" borderId="40" xfId="0" applyFont="1" applyFill="1" applyBorder="1" applyAlignment="1" applyProtection="1">
      <alignment horizontal="left" vertical="center" wrapText="1" indent="1"/>
    </xf>
    <xf numFmtId="0" fontId="14" fillId="2" borderId="3" xfId="0" applyFont="1" applyFill="1" applyBorder="1" applyAlignment="1" applyProtection="1">
      <alignment horizontal="left" vertical="center" wrapText="1" indent="1"/>
    </xf>
    <xf numFmtId="0" fontId="14" fillId="2" borderId="4" xfId="0" applyFont="1" applyFill="1" applyBorder="1" applyAlignment="1" applyProtection="1">
      <alignment horizontal="left" vertical="center" wrapText="1" indent="1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28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Protection="1">
      <protection locked="0"/>
    </xf>
    <xf numFmtId="0" fontId="14" fillId="2" borderId="43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2" borderId="46" xfId="0" applyFont="1" applyFill="1" applyBorder="1" applyAlignment="1">
      <alignment horizontal="left" vertical="center" wrapText="1" indent="1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9" fillId="0" borderId="0" xfId="0" applyFont="1" applyAlignment="1" applyProtection="1">
      <alignment wrapText="1"/>
      <protection locked="0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 wrapText="1"/>
    </xf>
    <xf numFmtId="0" fontId="14" fillId="2" borderId="5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wrapText="1"/>
      <protection locked="0"/>
    </xf>
    <xf numFmtId="0" fontId="1" fillId="5" borderId="50" xfId="0" applyFont="1" applyFill="1" applyBorder="1" applyAlignment="1">
      <alignment vertical="center"/>
    </xf>
    <xf numFmtId="9" fontId="7" fillId="0" borderId="11" xfId="1" applyFont="1" applyFill="1" applyBorder="1" applyAlignment="1">
      <alignment horizontal="left" vertical="top" wrapText="1"/>
    </xf>
    <xf numFmtId="9" fontId="7" fillId="0" borderId="12" xfId="1" applyFont="1" applyFill="1" applyBorder="1" applyAlignment="1">
      <alignment horizontal="left" vertical="top" wrapText="1"/>
    </xf>
    <xf numFmtId="0" fontId="3" fillId="2" borderId="36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0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1" fillId="16" borderId="17" xfId="0" applyFont="1" applyFill="1" applyBorder="1" applyAlignment="1" applyProtection="1">
      <alignment horizontal="center" vertical="center" wrapText="1"/>
      <protection locked="0"/>
    </xf>
    <xf numFmtId="9" fontId="11" fillId="16" borderId="29" xfId="1" applyFont="1" applyFill="1" applyBorder="1" applyAlignment="1" applyProtection="1">
      <alignment horizontal="center" vertical="center" wrapText="1"/>
    </xf>
    <xf numFmtId="9" fontId="13" fillId="16" borderId="31" xfId="1" applyFont="1" applyFill="1" applyBorder="1" applyAlignment="1" applyProtection="1">
      <alignment horizontal="center" vertical="center" wrapText="1"/>
    </xf>
    <xf numFmtId="0" fontId="7" fillId="16" borderId="26" xfId="0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7" fillId="16" borderId="41" xfId="0" applyFont="1" applyFill="1" applyBorder="1" applyAlignment="1" applyProtection="1">
      <alignment horizontal="center" vertical="center" wrapText="1"/>
      <protection locked="0"/>
    </xf>
    <xf numFmtId="0" fontId="7" fillId="16" borderId="17" xfId="0" applyFont="1" applyFill="1" applyBorder="1" applyAlignment="1" applyProtection="1">
      <alignment horizontal="center" vertical="center" wrapText="1"/>
      <protection locked="0"/>
    </xf>
    <xf numFmtId="0" fontId="7" fillId="16" borderId="27" xfId="0" applyFont="1" applyFill="1" applyBorder="1" applyAlignment="1" applyProtection="1">
      <alignment horizontal="center" vertical="center" wrapText="1"/>
      <protection locked="0"/>
    </xf>
    <xf numFmtId="0" fontId="7" fillId="16" borderId="18" xfId="0" applyFont="1" applyFill="1" applyBorder="1" applyAlignment="1" applyProtection="1">
      <alignment horizontal="center" vertical="center" wrapText="1"/>
      <protection locked="0"/>
    </xf>
    <xf numFmtId="0" fontId="7" fillId="16" borderId="28" xfId="0" applyFont="1" applyFill="1" applyBorder="1" applyAlignment="1" applyProtection="1">
      <alignment horizontal="center" vertical="center" wrapText="1"/>
      <protection locked="0"/>
    </xf>
    <xf numFmtId="0" fontId="7" fillId="16" borderId="22" xfId="0" applyFont="1" applyFill="1" applyBorder="1" applyAlignment="1" applyProtection="1">
      <alignment horizontal="center" vertical="center" wrapText="1"/>
      <protection locked="0"/>
    </xf>
    <xf numFmtId="9" fontId="11" fillId="17" borderId="29" xfId="1" applyFont="1" applyFill="1" applyBorder="1" applyAlignment="1" applyProtection="1">
      <alignment horizontal="center" vertical="center" wrapText="1"/>
    </xf>
    <xf numFmtId="9" fontId="13" fillId="17" borderId="31" xfId="1" applyFont="1" applyFill="1" applyBorder="1" applyAlignment="1" applyProtection="1">
      <alignment horizontal="center" vertical="center" wrapText="1"/>
    </xf>
    <xf numFmtId="0" fontId="7" fillId="17" borderId="14" xfId="0" applyFont="1" applyFill="1" applyBorder="1" applyAlignment="1" applyProtection="1">
      <alignment horizontal="center" vertical="center" wrapText="1"/>
      <protection locked="0"/>
    </xf>
    <xf numFmtId="0" fontId="7" fillId="17" borderId="17" xfId="0" applyFont="1" applyFill="1" applyBorder="1" applyAlignment="1" applyProtection="1">
      <alignment horizontal="center" vertical="center" wrapText="1"/>
      <protection locked="0"/>
    </xf>
    <xf numFmtId="0" fontId="7" fillId="17" borderId="18" xfId="0" applyFont="1" applyFill="1" applyBorder="1" applyAlignment="1" applyProtection="1">
      <alignment horizontal="center" vertical="center" wrapText="1"/>
      <protection locked="0"/>
    </xf>
    <xf numFmtId="0" fontId="7" fillId="17" borderId="22" xfId="0" applyFont="1" applyFill="1" applyBorder="1" applyAlignment="1" applyProtection="1">
      <alignment horizontal="center" vertical="center" wrapText="1"/>
      <protection locked="0"/>
    </xf>
    <xf numFmtId="9" fontId="11" fillId="18" borderId="29" xfId="1" applyFont="1" applyFill="1" applyBorder="1" applyAlignment="1" applyProtection="1">
      <alignment horizontal="center" vertical="center" wrapText="1"/>
    </xf>
    <xf numFmtId="9" fontId="13" fillId="18" borderId="31" xfId="1" applyFont="1" applyFill="1" applyBorder="1" applyAlignment="1" applyProtection="1">
      <alignment horizontal="center" vertical="center" wrapText="1"/>
    </xf>
    <xf numFmtId="0" fontId="7" fillId="18" borderId="14" xfId="0" applyFont="1" applyFill="1" applyBorder="1" applyAlignment="1" applyProtection="1">
      <alignment horizontal="center" vertical="center" wrapText="1"/>
      <protection locked="0"/>
    </xf>
    <xf numFmtId="0" fontId="7" fillId="18" borderId="17" xfId="0" applyFont="1" applyFill="1" applyBorder="1" applyAlignment="1" applyProtection="1">
      <alignment horizontal="center" vertical="center" wrapText="1"/>
      <protection locked="0"/>
    </xf>
    <xf numFmtId="0" fontId="7" fillId="18" borderId="18" xfId="0" applyFont="1" applyFill="1" applyBorder="1" applyAlignment="1" applyProtection="1">
      <alignment horizontal="center" vertical="center" wrapText="1"/>
      <protection locked="0"/>
    </xf>
    <xf numFmtId="0" fontId="7" fillId="18" borderId="22" xfId="0" applyFont="1" applyFill="1" applyBorder="1" applyAlignment="1" applyProtection="1">
      <alignment horizontal="center" vertical="center" wrapText="1"/>
      <protection locked="0"/>
    </xf>
    <xf numFmtId="0" fontId="7" fillId="16" borderId="44" xfId="0" applyFont="1" applyFill="1" applyBorder="1" applyAlignment="1" applyProtection="1">
      <alignment horizontal="center" vertical="center" wrapText="1"/>
      <protection locked="0"/>
    </xf>
    <xf numFmtId="0" fontId="7" fillId="16" borderId="25" xfId="0" applyFont="1" applyFill="1" applyBorder="1" applyAlignment="1" applyProtection="1">
      <alignment horizontal="center" vertical="center" wrapText="1"/>
      <protection locked="0"/>
    </xf>
    <xf numFmtId="9" fontId="20" fillId="17" borderId="29" xfId="1" applyFont="1" applyFill="1" applyBorder="1" applyAlignment="1" applyProtection="1">
      <alignment horizontal="center" vertical="center" wrapText="1"/>
    </xf>
    <xf numFmtId="9" fontId="21" fillId="17" borderId="31" xfId="1" applyFont="1" applyFill="1" applyBorder="1" applyAlignment="1" applyProtection="1">
      <alignment horizontal="center" vertical="center" wrapText="1"/>
    </xf>
    <xf numFmtId="0" fontId="20" fillId="17" borderId="14" xfId="0" applyFont="1" applyFill="1" applyBorder="1" applyAlignment="1" applyProtection="1">
      <alignment horizontal="center" vertical="center" wrapText="1"/>
      <protection locked="0"/>
    </xf>
    <xf numFmtId="0" fontId="20" fillId="17" borderId="17" xfId="0" applyFont="1" applyFill="1" applyBorder="1" applyAlignment="1" applyProtection="1">
      <alignment horizontal="center" vertical="center" wrapText="1"/>
      <protection locked="0"/>
    </xf>
    <xf numFmtId="0" fontId="20" fillId="17" borderId="18" xfId="0" applyFont="1" applyFill="1" applyBorder="1" applyAlignment="1" applyProtection="1">
      <alignment horizontal="center" vertical="center" wrapText="1"/>
      <protection locked="0"/>
    </xf>
    <xf numFmtId="0" fontId="20" fillId="17" borderId="25" xfId="0" applyFont="1" applyFill="1" applyBorder="1" applyAlignment="1" applyProtection="1">
      <alignment horizontal="center" vertical="center" wrapText="1"/>
      <protection locked="0"/>
    </xf>
    <xf numFmtId="0" fontId="20" fillId="17" borderId="22" xfId="0" applyFont="1" applyFill="1" applyBorder="1" applyAlignment="1" applyProtection="1">
      <alignment horizontal="center" vertical="center" wrapText="1"/>
      <protection locked="0"/>
    </xf>
    <xf numFmtId="0" fontId="7" fillId="18" borderId="25" xfId="0" applyFont="1" applyFill="1" applyBorder="1" applyAlignment="1" applyProtection="1">
      <alignment horizontal="center" vertical="center" wrapText="1"/>
      <protection locked="0"/>
    </xf>
    <xf numFmtId="0" fontId="7" fillId="17" borderId="25" xfId="0" applyFont="1" applyFill="1" applyBorder="1" applyAlignment="1" applyProtection="1">
      <alignment horizontal="center" vertical="center" wrapText="1"/>
      <protection locked="0"/>
    </xf>
    <xf numFmtId="9" fontId="1" fillId="16" borderId="29" xfId="1" applyFont="1" applyFill="1" applyBorder="1" applyAlignment="1" applyProtection="1">
      <alignment horizontal="center" vertical="center" wrapText="1"/>
    </xf>
    <xf numFmtId="9" fontId="2" fillId="16" borderId="31" xfId="1" applyFont="1" applyFill="1" applyBorder="1" applyAlignment="1" applyProtection="1">
      <alignment horizontal="center" vertical="center" wrapText="1"/>
    </xf>
    <xf numFmtId="0" fontId="1" fillId="16" borderId="26" xfId="0" applyFont="1" applyFill="1" applyBorder="1" applyAlignment="1" applyProtection="1">
      <alignment horizontal="center" vertical="center" wrapText="1"/>
      <protection locked="0"/>
    </xf>
    <xf numFmtId="0" fontId="1" fillId="16" borderId="14" xfId="0" applyFont="1" applyFill="1" applyBorder="1" applyAlignment="1" applyProtection="1">
      <alignment horizontal="center" vertical="center" wrapText="1"/>
      <protection locked="0"/>
    </xf>
    <xf numFmtId="0" fontId="1" fillId="16" borderId="41" xfId="0" applyFont="1" applyFill="1" applyBorder="1" applyAlignment="1" applyProtection="1">
      <alignment horizontal="center" vertical="center" wrapText="1"/>
      <protection locked="0"/>
    </xf>
    <xf numFmtId="0" fontId="1" fillId="16" borderId="27" xfId="0" applyFont="1" applyFill="1" applyBorder="1" applyAlignment="1" applyProtection="1">
      <alignment horizontal="center" vertical="center" wrapText="1"/>
      <protection locked="0"/>
    </xf>
    <xf numFmtId="0" fontId="1" fillId="16" borderId="18" xfId="0" applyFont="1" applyFill="1" applyBorder="1" applyAlignment="1" applyProtection="1">
      <alignment horizontal="center" vertical="center" wrapText="1"/>
      <protection locked="0"/>
    </xf>
    <xf numFmtId="0" fontId="1" fillId="16" borderId="28" xfId="0" applyFont="1" applyFill="1" applyBorder="1" applyAlignment="1" applyProtection="1">
      <alignment horizontal="center" vertical="center" wrapText="1"/>
      <protection locked="0"/>
    </xf>
    <xf numFmtId="0" fontId="1" fillId="16" borderId="2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11" fillId="18" borderId="6" xfId="0" applyFont="1" applyFill="1" applyBorder="1" applyAlignment="1" applyProtection="1">
      <alignment horizontal="center" textRotation="90" wrapText="1"/>
    </xf>
    <xf numFmtId="0" fontId="11" fillId="18" borderId="0" xfId="0" applyFont="1" applyFill="1" applyBorder="1" applyAlignment="1" applyProtection="1">
      <alignment horizontal="center" textRotation="90" wrapText="1"/>
    </xf>
    <xf numFmtId="0" fontId="11" fillId="0" borderId="6" xfId="0" applyFont="1" applyBorder="1" applyAlignment="1">
      <alignment horizontal="center" textRotation="90" wrapText="1"/>
    </xf>
    <xf numFmtId="0" fontId="11" fillId="0" borderId="37" xfId="0" applyFont="1" applyBorder="1" applyAlignment="1">
      <alignment horizontal="center" textRotation="90" wrapText="1"/>
    </xf>
    <xf numFmtId="0" fontId="1" fillId="16" borderId="2" xfId="0" applyFont="1" applyFill="1" applyBorder="1" applyAlignment="1" applyProtection="1">
      <alignment horizontal="center" textRotation="90"/>
    </xf>
    <xf numFmtId="0" fontId="1" fillId="16" borderId="1" xfId="0" applyFont="1" applyFill="1" applyBorder="1" applyAlignment="1" applyProtection="1">
      <alignment horizontal="center" textRotation="90"/>
    </xf>
    <xf numFmtId="0" fontId="1" fillId="16" borderId="6" xfId="0" applyFont="1" applyFill="1" applyBorder="1" applyAlignment="1" applyProtection="1">
      <alignment horizontal="center" textRotation="90" wrapText="1"/>
    </xf>
    <xf numFmtId="0" fontId="1" fillId="16" borderId="0" xfId="0" applyFont="1" applyFill="1" applyBorder="1" applyAlignment="1" applyProtection="1">
      <alignment horizontal="center" textRotation="90" wrapText="1"/>
    </xf>
    <xf numFmtId="0" fontId="11" fillId="17" borderId="6" xfId="0" applyFont="1" applyFill="1" applyBorder="1" applyAlignment="1" applyProtection="1">
      <alignment horizontal="center" textRotation="90" wrapText="1"/>
    </xf>
    <xf numFmtId="0" fontId="11" fillId="17" borderId="0" xfId="0" applyFont="1" applyFill="1" applyBorder="1" applyAlignment="1" applyProtection="1">
      <alignment horizontal="center" textRotation="90" wrapText="1"/>
    </xf>
    <xf numFmtId="9" fontId="7" fillId="5" borderId="37" xfId="1" applyFont="1" applyFill="1" applyBorder="1" applyAlignment="1" applyProtection="1">
      <alignment horizontal="center" vertical="top" wrapText="1"/>
    </xf>
    <xf numFmtId="9" fontId="7" fillId="5" borderId="12" xfId="1" applyFont="1" applyFill="1" applyBorder="1" applyAlignment="1" applyProtection="1">
      <alignment horizontal="center" vertical="top" wrapText="1"/>
    </xf>
    <xf numFmtId="0" fontId="7" fillId="2" borderId="38" xfId="0" applyFont="1" applyFill="1" applyBorder="1" applyAlignment="1">
      <alignment horizontal="right" vertical="center" wrapText="1"/>
    </xf>
    <xf numFmtId="0" fontId="7" fillId="2" borderId="29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textRotation="90" wrapText="1"/>
    </xf>
    <xf numFmtId="0" fontId="8" fillId="3" borderId="32" xfId="0" applyFont="1" applyFill="1" applyBorder="1" applyAlignment="1">
      <alignment horizontal="center" vertical="center" textRotation="90"/>
    </xf>
    <xf numFmtId="0" fontId="8" fillId="3" borderId="33" xfId="0" applyFont="1" applyFill="1" applyBorder="1" applyAlignment="1">
      <alignment horizontal="center" vertical="center" textRotation="90"/>
    </xf>
    <xf numFmtId="0" fontId="8" fillId="3" borderId="35" xfId="0" applyFont="1" applyFill="1" applyBorder="1" applyAlignment="1">
      <alignment horizontal="center" vertical="center" textRotation="90"/>
    </xf>
    <xf numFmtId="0" fontId="8" fillId="3" borderId="26" xfId="0" applyFont="1" applyFill="1" applyBorder="1" applyAlignment="1">
      <alignment horizontal="center" vertical="center" textRotation="90"/>
    </xf>
    <xf numFmtId="0" fontId="8" fillId="3" borderId="41" xfId="0" applyFont="1" applyFill="1" applyBorder="1" applyAlignment="1">
      <alignment horizontal="center" vertical="center" textRotation="90"/>
    </xf>
    <xf numFmtId="0" fontId="8" fillId="3" borderId="27" xfId="0" applyFont="1" applyFill="1" applyBorder="1" applyAlignment="1">
      <alignment horizontal="center" vertical="center" textRotation="90"/>
    </xf>
    <xf numFmtId="0" fontId="8" fillId="3" borderId="28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center" textRotation="90" wrapText="1"/>
    </xf>
    <xf numFmtId="0" fontId="11" fillId="0" borderId="11" xfId="0" applyFont="1" applyBorder="1" applyAlignment="1">
      <alignment horizontal="center" textRotation="90" wrapText="1"/>
    </xf>
    <xf numFmtId="0" fontId="12" fillId="2" borderId="39" xfId="0" applyFont="1" applyFill="1" applyBorder="1" applyAlignment="1">
      <alignment horizontal="right" vertical="center" wrapText="1"/>
    </xf>
    <xf numFmtId="0" fontId="12" fillId="2" borderId="31" xfId="0" applyFont="1" applyFill="1" applyBorder="1" applyAlignment="1">
      <alignment horizontal="right" vertical="center" wrapText="1"/>
    </xf>
    <xf numFmtId="9" fontId="15" fillId="5" borderId="0" xfId="1" applyFont="1" applyFill="1" applyBorder="1" applyAlignment="1" applyProtection="1">
      <alignment horizontal="center" wrapText="1"/>
    </xf>
    <xf numFmtId="9" fontId="8" fillId="5" borderId="11" xfId="1" applyFont="1" applyFill="1" applyBorder="1" applyAlignment="1" applyProtection="1">
      <alignment horizontal="center" wrapText="1"/>
    </xf>
    <xf numFmtId="0" fontId="8" fillId="0" borderId="37" xfId="0" applyFont="1" applyBorder="1" applyAlignment="1">
      <alignment vertical="center"/>
    </xf>
    <xf numFmtId="0" fontId="11" fillId="16" borderId="2" xfId="0" applyFont="1" applyFill="1" applyBorder="1" applyAlignment="1">
      <alignment horizontal="center" textRotation="90"/>
    </xf>
    <xf numFmtId="0" fontId="11" fillId="16" borderId="1" xfId="0" applyFont="1" applyFill="1" applyBorder="1" applyAlignment="1">
      <alignment horizontal="center" textRotation="90"/>
    </xf>
    <xf numFmtId="0" fontId="11" fillId="16" borderId="6" xfId="0" applyFont="1" applyFill="1" applyBorder="1" applyAlignment="1">
      <alignment horizontal="center" textRotation="90" wrapText="1"/>
    </xf>
    <xf numFmtId="0" fontId="11" fillId="16" borderId="0" xfId="0" applyFont="1" applyFill="1" applyAlignment="1">
      <alignment horizontal="center" textRotation="90" wrapText="1"/>
    </xf>
    <xf numFmtId="0" fontId="11" fillId="17" borderId="6" xfId="0" applyFont="1" applyFill="1" applyBorder="1" applyAlignment="1">
      <alignment horizontal="center" textRotation="90" wrapText="1"/>
    </xf>
    <xf numFmtId="0" fontId="11" fillId="17" borderId="0" xfId="0" applyFont="1" applyFill="1" applyAlignment="1">
      <alignment horizontal="center" textRotation="90" wrapText="1"/>
    </xf>
    <xf numFmtId="0" fontId="11" fillId="18" borderId="6" xfId="0" applyFont="1" applyFill="1" applyBorder="1" applyAlignment="1">
      <alignment horizontal="center" textRotation="90" wrapText="1"/>
    </xf>
    <xf numFmtId="0" fontId="11" fillId="18" borderId="0" xfId="0" applyFont="1" applyFill="1" applyAlignment="1">
      <alignment horizontal="center" textRotation="90" wrapText="1"/>
    </xf>
    <xf numFmtId="0" fontId="8" fillId="7" borderId="32" xfId="0" applyFont="1" applyFill="1" applyBorder="1" applyAlignment="1">
      <alignment horizontal="center" vertical="center" textRotation="90"/>
    </xf>
    <xf numFmtId="0" fontId="8" fillId="7" borderId="33" xfId="0" applyFont="1" applyFill="1" applyBorder="1" applyAlignment="1">
      <alignment horizontal="center" vertical="center" textRotation="90"/>
    </xf>
    <xf numFmtId="0" fontId="8" fillId="6" borderId="26" xfId="0" applyFont="1" applyFill="1" applyBorder="1" applyAlignment="1">
      <alignment horizontal="center" vertical="center" textRotation="90"/>
    </xf>
    <xf numFmtId="0" fontId="8" fillId="6" borderId="27" xfId="0" applyFont="1" applyFill="1" applyBorder="1" applyAlignment="1">
      <alignment horizontal="center" vertical="center" textRotation="90"/>
    </xf>
    <xf numFmtId="0" fontId="8" fillId="6" borderId="44" xfId="0" applyFont="1" applyFill="1" applyBorder="1" applyAlignment="1">
      <alignment horizontal="center" vertical="center" textRotation="90"/>
    </xf>
    <xf numFmtId="0" fontId="8" fillId="6" borderId="32" xfId="0" applyFont="1" applyFill="1" applyBorder="1" applyAlignment="1">
      <alignment horizontal="center" vertical="center" textRotation="90"/>
    </xf>
    <xf numFmtId="0" fontId="8" fillId="6" borderId="33" xfId="0" applyFont="1" applyFill="1" applyBorder="1" applyAlignment="1">
      <alignment horizontal="center" vertical="center" textRotation="90"/>
    </xf>
    <xf numFmtId="0" fontId="8" fillId="6" borderId="35" xfId="0" applyFont="1" applyFill="1" applyBorder="1" applyAlignment="1">
      <alignment horizontal="center" vertical="center" textRotation="90"/>
    </xf>
    <xf numFmtId="0" fontId="11" fillId="0" borderId="6" xfId="0" applyFont="1" applyBorder="1" applyAlignment="1" applyProtection="1">
      <alignment horizontal="center" textRotation="90" wrapText="1"/>
    </xf>
    <xf numFmtId="0" fontId="11" fillId="0" borderId="0" xfId="0" applyFont="1" applyBorder="1" applyAlignment="1" applyProtection="1">
      <alignment horizontal="center" textRotation="90" wrapText="1"/>
    </xf>
    <xf numFmtId="0" fontId="8" fillId="0" borderId="0" xfId="0" applyFont="1" applyBorder="1" applyAlignment="1" applyProtection="1">
      <alignment vertical="center"/>
    </xf>
    <xf numFmtId="0" fontId="8" fillId="0" borderId="37" xfId="0" applyFont="1" applyBorder="1" applyAlignment="1" applyProtection="1">
      <alignment vertical="center"/>
    </xf>
    <xf numFmtId="0" fontId="1" fillId="17" borderId="6" xfId="0" applyFont="1" applyFill="1" applyBorder="1" applyAlignment="1" applyProtection="1">
      <alignment horizontal="center" textRotation="90" wrapText="1"/>
    </xf>
    <xf numFmtId="0" fontId="1" fillId="17" borderId="0" xfId="0" applyFont="1" applyFill="1" applyBorder="1" applyAlignment="1" applyProtection="1">
      <alignment horizontal="center" textRotation="90" wrapText="1"/>
    </xf>
    <xf numFmtId="0" fontId="8" fillId="3" borderId="32" xfId="0" applyFont="1" applyFill="1" applyBorder="1" applyAlignment="1" applyProtection="1">
      <alignment horizontal="center" vertical="center" textRotation="90"/>
    </xf>
    <xf numFmtId="0" fontId="8" fillId="3" borderId="33" xfId="0" applyFont="1" applyFill="1" applyBorder="1" applyAlignment="1" applyProtection="1">
      <alignment horizontal="center" vertical="center" textRotation="90"/>
    </xf>
    <xf numFmtId="0" fontId="8" fillId="3" borderId="35" xfId="0" applyFont="1" applyFill="1" applyBorder="1" applyAlignment="1" applyProtection="1">
      <alignment horizontal="center" vertical="center" textRotation="90"/>
    </xf>
    <xf numFmtId="0" fontId="8" fillId="3" borderId="26" xfId="0" applyFont="1" applyFill="1" applyBorder="1" applyAlignment="1" applyProtection="1">
      <alignment horizontal="center" vertical="center" textRotation="90"/>
    </xf>
    <xf numFmtId="0" fontId="8" fillId="3" borderId="41" xfId="0" applyFont="1" applyFill="1" applyBorder="1" applyAlignment="1" applyProtection="1">
      <alignment horizontal="center" vertical="center" textRotation="90"/>
    </xf>
    <xf numFmtId="0" fontId="8" fillId="3" borderId="27" xfId="0" applyFont="1" applyFill="1" applyBorder="1" applyAlignment="1" applyProtection="1">
      <alignment horizontal="center" vertical="center" textRotation="90"/>
    </xf>
    <xf numFmtId="0" fontId="8" fillId="3" borderId="28" xfId="0" applyFont="1" applyFill="1" applyBorder="1" applyAlignment="1" applyProtection="1">
      <alignment horizontal="center" vertical="center" textRotation="90"/>
    </xf>
    <xf numFmtId="0" fontId="11" fillId="0" borderId="7" xfId="0" applyFont="1" applyBorder="1" applyAlignment="1" applyProtection="1">
      <alignment horizontal="center" textRotation="90" wrapText="1"/>
    </xf>
    <xf numFmtId="0" fontId="11" fillId="0" borderId="11" xfId="0" applyFont="1" applyBorder="1" applyAlignment="1" applyProtection="1">
      <alignment horizontal="center" textRotation="90" wrapText="1"/>
    </xf>
    <xf numFmtId="0" fontId="7" fillId="2" borderId="38" xfId="0" applyFont="1" applyFill="1" applyBorder="1" applyAlignment="1" applyProtection="1">
      <alignment horizontal="right" vertical="center" wrapText="1"/>
    </xf>
    <xf numFmtId="0" fontId="7" fillId="2" borderId="29" xfId="0" applyFont="1" applyFill="1" applyBorder="1" applyAlignment="1" applyProtection="1">
      <alignment horizontal="right" vertical="center" wrapText="1"/>
    </xf>
    <xf numFmtId="0" fontId="12" fillId="2" borderId="39" xfId="0" applyFont="1" applyFill="1" applyBorder="1" applyAlignment="1" applyProtection="1">
      <alignment horizontal="right" vertical="center" wrapText="1"/>
    </xf>
    <xf numFmtId="0" fontId="12" fillId="2" borderId="31" xfId="0" applyFont="1" applyFill="1" applyBorder="1" applyAlignment="1" applyProtection="1">
      <alignment horizontal="right" vertical="center" wrapText="1"/>
    </xf>
    <xf numFmtId="9" fontId="15" fillId="0" borderId="0" xfId="1" applyFont="1" applyFill="1" applyBorder="1" applyAlignment="1" applyProtection="1">
      <alignment horizontal="center" wrapText="1"/>
    </xf>
    <xf numFmtId="9" fontId="8" fillId="0" borderId="11" xfId="1" applyFont="1" applyFill="1" applyBorder="1" applyAlignment="1" applyProtection="1">
      <alignment horizontal="center" wrapText="1"/>
    </xf>
    <xf numFmtId="9" fontId="7" fillId="0" borderId="37" xfId="1" applyFont="1" applyFill="1" applyBorder="1" applyAlignment="1" applyProtection="1">
      <alignment horizontal="center" vertical="top" wrapText="1"/>
    </xf>
    <xf numFmtId="9" fontId="7" fillId="0" borderId="12" xfId="1" applyFont="1" applyFill="1" applyBorder="1" applyAlignment="1" applyProtection="1">
      <alignment horizontal="center" vertical="top" wrapText="1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1" fillId="0" borderId="12" xfId="0" applyFont="1" applyBorder="1" applyAlignment="1">
      <alignment horizontal="center" textRotation="90" wrapText="1"/>
    </xf>
    <xf numFmtId="0" fontId="4" fillId="10" borderId="53" xfId="0" applyFont="1" applyFill="1" applyBorder="1" applyAlignment="1">
      <alignment horizontal="center" vertical="center" textRotation="90" wrapText="1"/>
    </xf>
    <xf numFmtId="0" fontId="4" fillId="10" borderId="54" xfId="0" applyFont="1" applyFill="1" applyBorder="1" applyAlignment="1">
      <alignment horizontal="center" vertical="center" textRotation="90" wrapText="1"/>
    </xf>
    <xf numFmtId="0" fontId="4" fillId="10" borderId="55" xfId="0" applyFont="1" applyFill="1" applyBorder="1" applyAlignment="1">
      <alignment horizontal="center" vertical="center" textRotation="90" wrapText="1"/>
    </xf>
    <xf numFmtId="0" fontId="4" fillId="11" borderId="53" xfId="0" applyFont="1" applyFill="1" applyBorder="1" applyAlignment="1">
      <alignment horizontal="center" vertical="center" textRotation="90" wrapText="1"/>
    </xf>
    <xf numFmtId="0" fontId="4" fillId="11" borderId="54" xfId="0" applyFont="1" applyFill="1" applyBorder="1" applyAlignment="1">
      <alignment horizontal="center" vertical="center" textRotation="90" wrapText="1"/>
    </xf>
    <xf numFmtId="0" fontId="4" fillId="12" borderId="53" xfId="0" applyFont="1" applyFill="1" applyBorder="1" applyAlignment="1">
      <alignment horizontal="center" vertical="center" textRotation="90" wrapText="1"/>
    </xf>
    <xf numFmtId="0" fontId="4" fillId="12" borderId="54" xfId="0" applyFont="1" applyFill="1" applyBorder="1" applyAlignment="1">
      <alignment horizontal="center" vertical="center" textRotation="90" wrapText="1"/>
    </xf>
    <xf numFmtId="0" fontId="4" fillId="12" borderId="55" xfId="0" applyFont="1" applyFill="1" applyBorder="1" applyAlignment="1">
      <alignment horizontal="center" vertical="center" textRotation="90" wrapText="1"/>
    </xf>
    <xf numFmtId="0" fontId="4" fillId="13" borderId="53" xfId="0" applyFont="1" applyFill="1" applyBorder="1" applyAlignment="1">
      <alignment horizontal="center" vertical="center" textRotation="90" wrapText="1"/>
    </xf>
    <xf numFmtId="0" fontId="4" fillId="13" borderId="54" xfId="0" applyFont="1" applyFill="1" applyBorder="1" applyAlignment="1">
      <alignment horizontal="center" vertical="center" textRotation="90" wrapText="1"/>
    </xf>
    <xf numFmtId="0" fontId="4" fillId="13" borderId="55" xfId="0" applyFont="1" applyFill="1" applyBorder="1" applyAlignment="1">
      <alignment horizontal="center" vertical="center" textRotation="90" wrapText="1"/>
    </xf>
    <xf numFmtId="0" fontId="4" fillId="14" borderId="53" xfId="0" applyFont="1" applyFill="1" applyBorder="1" applyAlignment="1">
      <alignment horizontal="center" vertical="center" textRotation="90" wrapText="1"/>
    </xf>
    <xf numFmtId="0" fontId="4" fillId="14" borderId="54" xfId="0" applyFont="1" applyFill="1" applyBorder="1" applyAlignment="1">
      <alignment horizontal="center" vertical="center" textRotation="90" wrapText="1"/>
    </xf>
    <xf numFmtId="0" fontId="4" fillId="14" borderId="55" xfId="0" applyFont="1" applyFill="1" applyBorder="1" applyAlignment="1">
      <alignment horizontal="center" vertical="center" textRotation="90" wrapText="1"/>
    </xf>
    <xf numFmtId="0" fontId="4" fillId="15" borderId="53" xfId="0" applyFont="1" applyFill="1" applyBorder="1" applyAlignment="1">
      <alignment horizontal="center" vertical="center" textRotation="90" wrapText="1"/>
    </xf>
    <xf numFmtId="0" fontId="4" fillId="15" borderId="54" xfId="0" applyFont="1" applyFill="1" applyBorder="1" applyAlignment="1">
      <alignment horizontal="center" vertical="center" textRotation="90" wrapText="1"/>
    </xf>
    <xf numFmtId="0" fontId="4" fillId="15" borderId="55" xfId="0" applyFont="1" applyFill="1" applyBorder="1" applyAlignment="1">
      <alignment horizontal="center" vertical="center" textRotation="90" wrapText="1"/>
    </xf>
    <xf numFmtId="0" fontId="10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3" borderId="44" xfId="0" applyFont="1" applyFill="1" applyBorder="1" applyAlignment="1" applyProtection="1">
      <alignment horizontal="center" vertical="center" textRotation="90"/>
    </xf>
    <xf numFmtId="0" fontId="8" fillId="9" borderId="32" xfId="0" applyFont="1" applyFill="1" applyBorder="1" applyAlignment="1">
      <alignment horizontal="center" vertical="center" textRotation="90"/>
    </xf>
    <xf numFmtId="0" fontId="8" fillId="9" borderId="33" xfId="0" applyFont="1" applyFill="1" applyBorder="1" applyAlignment="1">
      <alignment horizontal="center" vertical="center" textRotation="90"/>
    </xf>
    <xf numFmtId="0" fontId="8" fillId="8" borderId="26" xfId="0" applyFont="1" applyFill="1" applyBorder="1" applyAlignment="1">
      <alignment horizontal="center" vertical="center" textRotation="90"/>
    </xf>
    <xf numFmtId="0" fontId="8" fillId="8" borderId="27" xfId="0" applyFont="1" applyFill="1" applyBorder="1" applyAlignment="1">
      <alignment horizontal="center" vertical="center" textRotation="90"/>
    </xf>
    <xf numFmtId="0" fontId="8" fillId="8" borderId="44" xfId="0" applyFont="1" applyFill="1" applyBorder="1" applyAlignment="1">
      <alignment horizontal="center" vertical="center" textRotation="90"/>
    </xf>
    <xf numFmtId="0" fontId="8" fillId="8" borderId="32" xfId="0" applyFont="1" applyFill="1" applyBorder="1" applyAlignment="1">
      <alignment horizontal="center" vertical="center" textRotation="90"/>
    </xf>
    <xf numFmtId="0" fontId="8" fillId="8" borderId="33" xfId="0" applyFont="1" applyFill="1" applyBorder="1" applyAlignment="1">
      <alignment horizontal="center" vertical="center" textRotation="90"/>
    </xf>
    <xf numFmtId="0" fontId="8" fillId="8" borderId="35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Assessment%20KS1/Invasion%20Games%20Assessment%20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Assessment%20KS1/Dance%20assess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Assessment%20KS1/Gymnastics%20assess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Assessment%20KS1/Cicuit%20training%20Assessment%20Spreadshe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Assessment%20KS1/Multiskills%20bat%20and%20ball%20assess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Assessment%20KS1/Multiskills%20running%20and%20Jumping%20Assessment%20Spreadshee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Assessment%20KS1/Multiskills%20sports%20day%20assessmen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Assessment%20KS1/attacking%20and%20defending%20spreadshee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Assessment%20KS1/Yoga%20assess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1"/>
      <sheetName val="Invasion games"/>
      <sheetName val="Assessment 3"/>
      <sheetName val="Assessment 4"/>
    </sheetNames>
    <sheetDataSet>
      <sheetData sheetId="0">
        <row r="1">
          <cell r="A1" t="str">
            <v>End of Unit Assessment | PE | Year 1 | Invasion Games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1"/>
      <sheetName val="Dance"/>
      <sheetName val="Assessment 3"/>
      <sheetName val="Assessment 4"/>
    </sheetNames>
    <sheetDataSet>
      <sheetData sheetId="0">
        <row r="1">
          <cell r="A1" t="str">
            <v>End of Unit Assessment | PE | Year 1 | Dance: The Seasons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1"/>
      <sheetName val="Gymnastics"/>
      <sheetName val="Assessment 3"/>
      <sheetName val="Assessment 4"/>
    </sheetNames>
    <sheetDataSet>
      <sheetData sheetId="0">
        <row r="1">
          <cell r="A1" t="str">
            <v>End of Unit Assessment | PE | Year 1 | Gymnastics: Animals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1"/>
      <sheetName val=" Assessment 2"/>
      <sheetName val="Assessment 3"/>
      <sheetName val="Assessment 4"/>
    </sheetNames>
    <sheetDataSet>
      <sheetData sheetId="0">
        <row r="1">
          <cell r="A1" t="str">
            <v>End of Unit Assessment | PE | Year 1 | Circuit Training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1"/>
      <sheetName val="Bat and ball"/>
      <sheetName val="Assessment 3"/>
      <sheetName val="Assessment 4"/>
    </sheetNames>
    <sheetDataSet>
      <sheetData sheetId="0">
        <row r="1">
          <cell r="A1" t="str">
            <v>End of Unit Assessment | PE | Year 1 | Bat and Ball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1"/>
      <sheetName val="Running and jumping"/>
      <sheetName val="Assessment 3"/>
      <sheetName val="Assessment 4"/>
    </sheetNames>
    <sheetDataSet>
      <sheetData sheetId="0">
        <row r="1">
          <cell r="A1" t="str">
            <v>End of Unit Assessment | PE | Year 1 | Running and Jumping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1"/>
      <sheetName val="Sports Day"/>
      <sheetName val="Assessment 3"/>
      <sheetName val="Assessment 4"/>
    </sheetNames>
    <sheetDataSet>
      <sheetData sheetId="0">
        <row r="1">
          <cell r="A1" t="str">
            <v>End of Unit Assessment | PE | Year 1 | Multi-Skills: Sports Day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king and defending"/>
      <sheetName val="Assessment 1"/>
      <sheetName val="Assessment 3"/>
      <sheetName val="Assessment 4"/>
    </sheetNames>
    <sheetDataSet>
      <sheetData sheetId="0" refreshError="1"/>
      <sheetData sheetId="1">
        <row r="1">
          <cell r="A1" t="str">
            <v>End of Unit Assessment | PE | Year 1 | Attacking and Defending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ssment 1"/>
      <sheetName val="Yoga "/>
      <sheetName val="Assessment 3"/>
      <sheetName val="Assessment 4"/>
    </sheetNames>
    <sheetDataSet>
      <sheetData sheetId="0">
        <row r="1">
          <cell r="A1" t="str">
            <v>End of Unit Assessment | PE | Year 1 | Yoga: Salute to the Sun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1"/>
  <sheetViews>
    <sheetView topLeftCell="A11" zoomScale="120" zoomScaleNormal="120" workbookViewId="0">
      <selection activeCell="A2" sqref="A2:B3"/>
    </sheetView>
  </sheetViews>
  <sheetFormatPr defaultColWidth="9.109375" defaultRowHeight="13.8" x14ac:dyDescent="0.25"/>
  <cols>
    <col min="1" max="1" width="4.886718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16384" width="9.109375" style="31"/>
  </cols>
  <sheetData>
    <row r="1" spans="1:37" ht="30" customHeight="1" thickBot="1" x14ac:dyDescent="0.3">
      <c r="A1" s="162" t="s">
        <v>403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" t="s">
        <v>5</v>
      </c>
      <c r="AK1" s="1"/>
    </row>
    <row r="2" spans="1:37" ht="27" customHeight="1" x14ac:dyDescent="0.4">
      <c r="A2" s="189" t="s">
        <v>74</v>
      </c>
      <c r="B2" s="190"/>
      <c r="C2" s="167" t="s">
        <v>75</v>
      </c>
      <c r="D2" s="169" t="s">
        <v>76</v>
      </c>
      <c r="E2" s="169" t="s">
        <v>77</v>
      </c>
      <c r="F2" s="169" t="s">
        <v>78</v>
      </c>
      <c r="G2" s="169" t="s">
        <v>79</v>
      </c>
      <c r="H2" s="169" t="s">
        <v>80</v>
      </c>
      <c r="I2" s="169" t="s">
        <v>81</v>
      </c>
      <c r="J2" s="169" t="s">
        <v>82</v>
      </c>
      <c r="K2" s="171" t="s">
        <v>83</v>
      </c>
      <c r="L2" s="171" t="s">
        <v>84</v>
      </c>
      <c r="M2" s="171" t="s">
        <v>85</v>
      </c>
      <c r="N2" s="163" t="s">
        <v>86</v>
      </c>
      <c r="O2" s="163" t="s">
        <v>87</v>
      </c>
      <c r="P2" s="165" t="s">
        <v>0</v>
      </c>
      <c r="Q2" s="165" t="s">
        <v>0</v>
      </c>
      <c r="R2" s="165" t="s">
        <v>0</v>
      </c>
      <c r="S2" s="165" t="s">
        <v>0</v>
      </c>
      <c r="T2" s="165" t="s">
        <v>0</v>
      </c>
      <c r="U2" s="165" t="s">
        <v>0</v>
      </c>
      <c r="V2" s="165" t="s">
        <v>0</v>
      </c>
      <c r="W2" s="165" t="s">
        <v>0</v>
      </c>
      <c r="X2" s="165" t="s">
        <v>0</v>
      </c>
      <c r="Y2" s="165" t="s">
        <v>0</v>
      </c>
      <c r="Z2" s="165" t="s">
        <v>0</v>
      </c>
      <c r="AA2" s="165" t="s">
        <v>0</v>
      </c>
      <c r="AB2" s="165" t="s">
        <v>0</v>
      </c>
      <c r="AC2" s="165" t="s">
        <v>0</v>
      </c>
      <c r="AD2" s="165" t="s">
        <v>0</v>
      </c>
      <c r="AE2" s="165" t="s">
        <v>0</v>
      </c>
      <c r="AF2" s="165" t="s">
        <v>0</v>
      </c>
      <c r="AG2" s="165" t="s">
        <v>0</v>
      </c>
      <c r="AH2" s="165" t="s">
        <v>0</v>
      </c>
      <c r="AI2" s="165" t="s">
        <v>0</v>
      </c>
      <c r="AJ2" s="185" t="s">
        <v>0</v>
      </c>
      <c r="AK2" s="47"/>
    </row>
    <row r="3" spans="1:37" ht="56.25" customHeight="1" thickBot="1" x14ac:dyDescent="0.3">
      <c r="A3" s="173" t="s">
        <v>88</v>
      </c>
      <c r="B3" s="174"/>
      <c r="C3" s="168"/>
      <c r="D3" s="170"/>
      <c r="E3" s="170"/>
      <c r="F3" s="170"/>
      <c r="G3" s="170"/>
      <c r="H3" s="170"/>
      <c r="I3" s="170"/>
      <c r="J3" s="170"/>
      <c r="K3" s="172"/>
      <c r="L3" s="172"/>
      <c r="M3" s="172"/>
      <c r="N3" s="164"/>
      <c r="O3" s="164"/>
      <c r="P3" s="166"/>
      <c r="Q3" s="166"/>
      <c r="R3" s="166"/>
      <c r="S3" s="166"/>
      <c r="T3" s="166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86"/>
      <c r="AK3" s="48" t="s">
        <v>7</v>
      </c>
    </row>
    <row r="4" spans="1:37" s="33" customFormat="1" ht="21" customHeight="1" x14ac:dyDescent="0.25">
      <c r="A4" s="175"/>
      <c r="B4" s="176"/>
      <c r="C4" s="120">
        <f t="shared" ref="C4:AJ4" si="0">COUNTIF(C6:C48,"*")/COUNTIF($B$6:$B$48,"*")</f>
        <v>0</v>
      </c>
      <c r="D4" s="120">
        <f t="shared" si="0"/>
        <v>0</v>
      </c>
      <c r="E4" s="120">
        <f t="shared" si="0"/>
        <v>0</v>
      </c>
      <c r="F4" s="120">
        <f t="shared" si="0"/>
        <v>0</v>
      </c>
      <c r="G4" s="120">
        <f t="shared" si="0"/>
        <v>0</v>
      </c>
      <c r="H4" s="120">
        <f t="shared" si="0"/>
        <v>0</v>
      </c>
      <c r="I4" s="120">
        <f t="shared" si="0"/>
        <v>0</v>
      </c>
      <c r="J4" s="120">
        <f t="shared" si="0"/>
        <v>0</v>
      </c>
      <c r="K4" s="130">
        <f t="shared" si="0"/>
        <v>0</v>
      </c>
      <c r="L4" s="130">
        <f t="shared" si="0"/>
        <v>0</v>
      </c>
      <c r="M4" s="130">
        <f t="shared" si="0"/>
        <v>0</v>
      </c>
      <c r="N4" s="136">
        <f t="shared" si="0"/>
        <v>0</v>
      </c>
      <c r="O4" s="136">
        <f t="shared" si="0"/>
        <v>0</v>
      </c>
      <c r="P4" s="44">
        <f t="shared" si="0"/>
        <v>0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4">
        <f t="shared" si="0"/>
        <v>0</v>
      </c>
      <c r="U4" s="44">
        <f t="shared" si="0"/>
        <v>0</v>
      </c>
      <c r="V4" s="44">
        <f t="shared" si="0"/>
        <v>0</v>
      </c>
      <c r="W4" s="44">
        <f t="shared" si="0"/>
        <v>0</v>
      </c>
      <c r="X4" s="44">
        <f t="shared" si="0"/>
        <v>0</v>
      </c>
      <c r="Y4" s="44">
        <f t="shared" si="0"/>
        <v>0</v>
      </c>
      <c r="Z4" s="44">
        <f t="shared" si="0"/>
        <v>0</v>
      </c>
      <c r="AA4" s="44">
        <f t="shared" si="0"/>
        <v>0</v>
      </c>
      <c r="AB4" s="44">
        <f t="shared" si="0"/>
        <v>0</v>
      </c>
      <c r="AC4" s="44">
        <f t="shared" si="0"/>
        <v>0</v>
      </c>
      <c r="AD4" s="44">
        <f t="shared" si="0"/>
        <v>0</v>
      </c>
      <c r="AE4" s="44">
        <f t="shared" si="0"/>
        <v>0</v>
      </c>
      <c r="AF4" s="44">
        <f t="shared" si="0"/>
        <v>0</v>
      </c>
      <c r="AG4" s="44">
        <f t="shared" si="0"/>
        <v>0</v>
      </c>
      <c r="AH4" s="44">
        <f t="shared" si="0"/>
        <v>0</v>
      </c>
      <c r="AI4" s="44">
        <f t="shared" si="0"/>
        <v>0</v>
      </c>
      <c r="AJ4" s="45">
        <f t="shared" si="0"/>
        <v>0</v>
      </c>
      <c r="AK4" s="49"/>
    </row>
    <row r="5" spans="1:37" s="34" customFormat="1" ht="30.75" customHeight="1" thickBot="1" x14ac:dyDescent="0.25">
      <c r="A5" s="187" t="s">
        <v>6</v>
      </c>
      <c r="B5" s="188"/>
      <c r="C5" s="121" t="str">
        <f t="shared" ref="C5:AI5" si="1">IF(COUNTIF(C6:C27, "*")=6, "y", "n")</f>
        <v>n</v>
      </c>
      <c r="D5" s="121" t="str">
        <f t="shared" si="1"/>
        <v>n</v>
      </c>
      <c r="E5" s="121" t="str">
        <f t="shared" si="1"/>
        <v>n</v>
      </c>
      <c r="F5" s="121" t="str">
        <f t="shared" si="1"/>
        <v>n</v>
      </c>
      <c r="G5" s="121" t="str">
        <f t="shared" si="1"/>
        <v>n</v>
      </c>
      <c r="H5" s="121" t="str">
        <f t="shared" si="1"/>
        <v>n</v>
      </c>
      <c r="I5" s="121" t="str">
        <f t="shared" si="1"/>
        <v>n</v>
      </c>
      <c r="J5" s="121" t="str">
        <f t="shared" si="1"/>
        <v>n</v>
      </c>
      <c r="K5" s="131" t="str">
        <f t="shared" si="1"/>
        <v>n</v>
      </c>
      <c r="L5" s="131" t="str">
        <f t="shared" si="1"/>
        <v>n</v>
      </c>
      <c r="M5" s="131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 t="shared" si="1"/>
        <v>n</v>
      </c>
      <c r="AJ5" s="46" t="str">
        <f>IF(COUNTIF(AI6:AI27, "*")=6, "y", "n")</f>
        <v>n</v>
      </c>
      <c r="AK5" s="50">
        <f>COUNTIF(C5:AJ5, "y")/COUNTIF(C2:AJ2,"*")</f>
        <v>0</v>
      </c>
    </row>
    <row r="6" spans="1:37" ht="37.5" customHeight="1" x14ac:dyDescent="0.25">
      <c r="A6" s="178" t="s">
        <v>2</v>
      </c>
      <c r="B6" s="51" t="s">
        <v>8</v>
      </c>
      <c r="C6" s="122"/>
      <c r="D6" s="123"/>
      <c r="E6" s="123"/>
      <c r="F6" s="123"/>
      <c r="G6" s="123"/>
      <c r="H6" s="123"/>
      <c r="I6" s="123"/>
      <c r="J6" s="123"/>
      <c r="K6" s="132"/>
      <c r="L6" s="132"/>
      <c r="M6" s="132"/>
      <c r="N6" s="138"/>
      <c r="O6" s="13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52">
        <f t="shared" ref="AK6:AK14" si="2">COUNTIF(C6:AJ6,"*")/COUNTIF($C$2:$AJ$3,"*")</f>
        <v>0</v>
      </c>
    </row>
    <row r="7" spans="1:37" ht="37.5" customHeight="1" x14ac:dyDescent="0.25">
      <c r="A7" s="179"/>
      <c r="B7" s="63" t="s">
        <v>20</v>
      </c>
      <c r="C7" s="124"/>
      <c r="D7" s="125"/>
      <c r="E7" s="125"/>
      <c r="F7" s="125"/>
      <c r="G7" s="125"/>
      <c r="H7" s="125"/>
      <c r="I7" s="125"/>
      <c r="J7" s="125"/>
      <c r="K7" s="133"/>
      <c r="L7" s="133"/>
      <c r="M7" s="133"/>
      <c r="N7" s="139"/>
      <c r="O7" s="139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  <c r="AK7" s="67">
        <f t="shared" si="2"/>
        <v>0</v>
      </c>
    </row>
    <row r="8" spans="1:37" ht="37.5" customHeight="1" x14ac:dyDescent="0.25">
      <c r="A8" s="179"/>
      <c r="B8" s="63" t="s">
        <v>9</v>
      </c>
      <c r="C8" s="124"/>
      <c r="D8" s="125"/>
      <c r="E8" s="125"/>
      <c r="F8" s="125"/>
      <c r="G8" s="125"/>
      <c r="H8" s="125"/>
      <c r="I8" s="125"/>
      <c r="J8" s="125"/>
      <c r="K8" s="133"/>
      <c r="L8" s="133"/>
      <c r="M8" s="133"/>
      <c r="N8" s="139"/>
      <c r="O8" s="139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6"/>
      <c r="AK8" s="67">
        <f t="shared" si="2"/>
        <v>0</v>
      </c>
    </row>
    <row r="9" spans="1:37" ht="37.5" customHeight="1" x14ac:dyDescent="0.25">
      <c r="A9" s="179"/>
      <c r="B9" s="63" t="s">
        <v>22</v>
      </c>
      <c r="C9" s="124"/>
      <c r="D9" s="125"/>
      <c r="E9" s="125"/>
      <c r="F9" s="125"/>
      <c r="G9" s="125"/>
      <c r="H9" s="125"/>
      <c r="I9" s="125"/>
      <c r="J9" s="125"/>
      <c r="K9" s="133"/>
      <c r="L9" s="133"/>
      <c r="M9" s="133"/>
      <c r="N9" s="139"/>
      <c r="O9" s="139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6"/>
      <c r="AK9" s="67">
        <f t="shared" si="2"/>
        <v>0</v>
      </c>
    </row>
    <row r="10" spans="1:37" ht="37.5" customHeight="1" x14ac:dyDescent="0.25">
      <c r="A10" s="179"/>
      <c r="B10" s="63" t="s">
        <v>38</v>
      </c>
      <c r="C10" s="124"/>
      <c r="D10" s="125"/>
      <c r="E10" s="125"/>
      <c r="F10" s="125"/>
      <c r="G10" s="125"/>
      <c r="H10" s="125"/>
      <c r="I10" s="125"/>
      <c r="J10" s="125"/>
      <c r="K10" s="133"/>
      <c r="L10" s="133"/>
      <c r="M10" s="133"/>
      <c r="N10" s="139"/>
      <c r="O10" s="139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6"/>
      <c r="AK10" s="67">
        <f t="shared" si="2"/>
        <v>0</v>
      </c>
    </row>
    <row r="11" spans="1:37" ht="37.5" customHeight="1" x14ac:dyDescent="0.25">
      <c r="A11" s="179"/>
      <c r="B11" s="63" t="s">
        <v>21</v>
      </c>
      <c r="C11" s="124"/>
      <c r="D11" s="125"/>
      <c r="E11" s="125"/>
      <c r="F11" s="125"/>
      <c r="G11" s="125"/>
      <c r="H11" s="125"/>
      <c r="I11" s="125"/>
      <c r="J11" s="125"/>
      <c r="K11" s="133"/>
      <c r="L11" s="133"/>
      <c r="M11" s="133"/>
      <c r="N11" s="139"/>
      <c r="O11" s="139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  <c r="AK11" s="67">
        <f>COUNTIF(C11:AJ11,"*")/COUNTIF($C$2:$AJ$3,"*")</f>
        <v>0</v>
      </c>
    </row>
    <row r="12" spans="1:37" ht="45" customHeight="1" x14ac:dyDescent="0.25">
      <c r="A12" s="179"/>
      <c r="B12" s="63" t="s">
        <v>23</v>
      </c>
      <c r="C12" s="124"/>
      <c r="D12" s="125"/>
      <c r="E12" s="125"/>
      <c r="F12" s="125"/>
      <c r="G12" s="125"/>
      <c r="H12" s="125"/>
      <c r="I12" s="125"/>
      <c r="J12" s="125"/>
      <c r="K12" s="133"/>
      <c r="L12" s="133"/>
      <c r="M12" s="133"/>
      <c r="N12" s="139"/>
      <c r="O12" s="139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  <c r="AK12" s="67">
        <f>COUNTIF(C12:AJ12,"*")/COUNTIF($C$2:$AJ$3,"*")</f>
        <v>0</v>
      </c>
    </row>
    <row r="13" spans="1:37" ht="37.5" customHeight="1" x14ac:dyDescent="0.25">
      <c r="A13" s="179"/>
      <c r="B13" s="63" t="s">
        <v>24</v>
      </c>
      <c r="C13" s="124"/>
      <c r="D13" s="125"/>
      <c r="E13" s="125"/>
      <c r="F13" s="125"/>
      <c r="G13" s="125"/>
      <c r="H13" s="125"/>
      <c r="I13" s="125"/>
      <c r="J13" s="125"/>
      <c r="K13" s="133"/>
      <c r="L13" s="133"/>
      <c r="M13" s="133"/>
      <c r="N13" s="139"/>
      <c r="O13" s="139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K13" s="67">
        <f t="shared" si="2"/>
        <v>0</v>
      </c>
    </row>
    <row r="14" spans="1:37" ht="37.5" customHeight="1" x14ac:dyDescent="0.25">
      <c r="A14" s="179"/>
      <c r="B14" s="63" t="s">
        <v>39</v>
      </c>
      <c r="C14" s="124"/>
      <c r="D14" s="125"/>
      <c r="E14" s="125"/>
      <c r="F14" s="125"/>
      <c r="G14" s="125"/>
      <c r="H14" s="125"/>
      <c r="I14" s="125"/>
      <c r="J14" s="125"/>
      <c r="K14" s="133"/>
      <c r="L14" s="133"/>
      <c r="M14" s="133"/>
      <c r="N14" s="139"/>
      <c r="O14" s="139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  <c r="AK14" s="67">
        <f t="shared" si="2"/>
        <v>0</v>
      </c>
    </row>
    <row r="15" spans="1:37" ht="37.5" customHeight="1" x14ac:dyDescent="0.25">
      <c r="A15" s="179"/>
      <c r="B15" s="53" t="s">
        <v>10</v>
      </c>
      <c r="C15" s="126"/>
      <c r="D15" s="127"/>
      <c r="E15" s="127"/>
      <c r="F15" s="127"/>
      <c r="G15" s="127"/>
      <c r="H15" s="127"/>
      <c r="I15" s="127"/>
      <c r="J15" s="127"/>
      <c r="K15" s="134"/>
      <c r="L15" s="134"/>
      <c r="M15" s="134"/>
      <c r="N15" s="140"/>
      <c r="O15" s="140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39"/>
      <c r="AK15" s="54">
        <f t="shared" ref="AK15:AK38" si="3">COUNTIF(C15:AJ15,"*")/COUNTIF($C$2:$AJ$3,"*")</f>
        <v>0</v>
      </c>
    </row>
    <row r="16" spans="1:37" ht="37.5" customHeight="1" thickBot="1" x14ac:dyDescent="0.3">
      <c r="A16" s="180"/>
      <c r="B16" s="55" t="s">
        <v>25</v>
      </c>
      <c r="C16" s="128"/>
      <c r="D16" s="129"/>
      <c r="E16" s="129"/>
      <c r="F16" s="129"/>
      <c r="G16" s="129"/>
      <c r="H16" s="129"/>
      <c r="I16" s="129"/>
      <c r="J16" s="129"/>
      <c r="K16" s="135"/>
      <c r="L16" s="135"/>
      <c r="M16" s="135"/>
      <c r="N16" s="141"/>
      <c r="O16" s="1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  <c r="AK16" s="56">
        <f t="shared" si="3"/>
        <v>0</v>
      </c>
    </row>
    <row r="17" spans="1:38" ht="37.5" customHeight="1" x14ac:dyDescent="0.25">
      <c r="A17" s="178" t="s">
        <v>3</v>
      </c>
      <c r="B17" s="51" t="s">
        <v>11</v>
      </c>
      <c r="C17" s="35"/>
      <c r="D17" s="36"/>
      <c r="E17" s="36"/>
      <c r="F17" s="36"/>
      <c r="G17" s="36"/>
      <c r="H17" s="36"/>
      <c r="I17" s="36"/>
      <c r="J17" s="36"/>
      <c r="K17" s="132"/>
      <c r="L17" s="132"/>
      <c r="M17" s="132"/>
      <c r="N17" s="138"/>
      <c r="O17" s="1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7"/>
      <c r="AK17" s="52">
        <f t="shared" si="3"/>
        <v>0</v>
      </c>
    </row>
    <row r="18" spans="1:38" ht="37.5" customHeight="1" x14ac:dyDescent="0.25">
      <c r="A18" s="179"/>
      <c r="B18" s="63" t="s">
        <v>12</v>
      </c>
      <c r="C18" s="64"/>
      <c r="D18" s="65"/>
      <c r="E18" s="65"/>
      <c r="F18" s="65"/>
      <c r="G18" s="65"/>
      <c r="H18" s="65"/>
      <c r="I18" s="65"/>
      <c r="J18" s="65"/>
      <c r="K18" s="133"/>
      <c r="L18" s="133"/>
      <c r="M18" s="133"/>
      <c r="N18" s="139"/>
      <c r="O18" s="139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  <c r="AK18" s="67">
        <f t="shared" ref="AK18:AK25" si="4">COUNTIF(C18:AJ18,"*")/COUNTIF($C$2:$AJ$3,"*")</f>
        <v>0</v>
      </c>
    </row>
    <row r="19" spans="1:38" ht="37.5" customHeight="1" x14ac:dyDescent="0.25">
      <c r="A19" s="179"/>
      <c r="B19" s="63" t="s">
        <v>13</v>
      </c>
      <c r="C19" s="64"/>
      <c r="D19" s="65"/>
      <c r="E19" s="65"/>
      <c r="F19" s="65"/>
      <c r="G19" s="65"/>
      <c r="H19" s="65"/>
      <c r="I19" s="65"/>
      <c r="J19" s="65"/>
      <c r="K19" s="133"/>
      <c r="L19" s="133"/>
      <c r="M19" s="133"/>
      <c r="N19" s="139"/>
      <c r="O19" s="139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6"/>
      <c r="AK19" s="67">
        <f t="shared" si="4"/>
        <v>0</v>
      </c>
    </row>
    <row r="20" spans="1:38" ht="44.25" customHeight="1" x14ac:dyDescent="0.25">
      <c r="A20" s="179"/>
      <c r="B20" s="63" t="s">
        <v>14</v>
      </c>
      <c r="C20" s="64"/>
      <c r="D20" s="65"/>
      <c r="E20" s="65"/>
      <c r="F20" s="65"/>
      <c r="G20" s="65"/>
      <c r="H20" s="65"/>
      <c r="I20" s="65"/>
      <c r="J20" s="65"/>
      <c r="K20" s="133"/>
      <c r="L20" s="133"/>
      <c r="M20" s="133"/>
      <c r="N20" s="139"/>
      <c r="O20" s="139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6"/>
      <c r="AK20" s="67">
        <f t="shared" si="4"/>
        <v>0</v>
      </c>
    </row>
    <row r="21" spans="1:38" ht="37.5" customHeight="1" x14ac:dyDescent="0.25">
      <c r="A21" s="179"/>
      <c r="B21" s="63" t="s">
        <v>26</v>
      </c>
      <c r="C21" s="64"/>
      <c r="D21" s="65"/>
      <c r="E21" s="65"/>
      <c r="F21" s="65"/>
      <c r="G21" s="65"/>
      <c r="H21" s="65"/>
      <c r="I21" s="65"/>
      <c r="J21" s="65"/>
      <c r="K21" s="133"/>
      <c r="L21" s="133"/>
      <c r="M21" s="133"/>
      <c r="N21" s="139"/>
      <c r="O21" s="139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  <c r="AK21" s="67">
        <f t="shared" si="4"/>
        <v>0</v>
      </c>
    </row>
    <row r="22" spans="1:38" ht="37.5" customHeight="1" x14ac:dyDescent="0.25">
      <c r="A22" s="179"/>
      <c r="B22" s="63" t="s">
        <v>27</v>
      </c>
      <c r="C22" s="64"/>
      <c r="D22" s="65"/>
      <c r="E22" s="65"/>
      <c r="F22" s="65"/>
      <c r="G22" s="65"/>
      <c r="H22" s="65"/>
      <c r="I22" s="65"/>
      <c r="J22" s="65"/>
      <c r="K22" s="133"/>
      <c r="L22" s="133"/>
      <c r="M22" s="133"/>
      <c r="N22" s="139"/>
      <c r="O22" s="139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6"/>
      <c r="AK22" s="67">
        <f>COUNTIF(C22:AJ22,"*")/COUNTIF($C$2:$AJ$3,"*")</f>
        <v>0</v>
      </c>
    </row>
    <row r="23" spans="1:38" ht="45" customHeight="1" x14ac:dyDescent="0.25">
      <c r="A23" s="179"/>
      <c r="B23" s="63" t="s">
        <v>28</v>
      </c>
      <c r="C23" s="64"/>
      <c r="D23" s="65"/>
      <c r="E23" s="65"/>
      <c r="F23" s="65"/>
      <c r="G23" s="65"/>
      <c r="H23" s="65"/>
      <c r="I23" s="65"/>
      <c r="J23" s="65"/>
      <c r="K23" s="133"/>
      <c r="L23" s="133"/>
      <c r="M23" s="133"/>
      <c r="N23" s="139"/>
      <c r="O23" s="139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6"/>
      <c r="AK23" s="67">
        <f>COUNTIF(C23:AJ23,"*")/COUNTIF($C$2:$AJ$3,"*")</f>
        <v>0</v>
      </c>
    </row>
    <row r="24" spans="1:38" ht="37.5" customHeight="1" x14ac:dyDescent="0.25">
      <c r="A24" s="179"/>
      <c r="B24" s="63" t="s">
        <v>29</v>
      </c>
      <c r="C24" s="64"/>
      <c r="D24" s="65"/>
      <c r="E24" s="65"/>
      <c r="F24" s="65"/>
      <c r="G24" s="65"/>
      <c r="H24" s="65"/>
      <c r="I24" s="65"/>
      <c r="J24" s="65"/>
      <c r="K24" s="133"/>
      <c r="L24" s="133"/>
      <c r="M24" s="133"/>
      <c r="N24" s="139"/>
      <c r="O24" s="139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  <c r="AK24" s="67">
        <f>COUNTIF(C24:AJ24,"*")/COUNTIF($C$2:$AJ$3,"*")</f>
        <v>0</v>
      </c>
    </row>
    <row r="25" spans="1:38" ht="45" customHeight="1" x14ac:dyDescent="0.25">
      <c r="A25" s="179"/>
      <c r="B25" s="63" t="s">
        <v>30</v>
      </c>
      <c r="C25" s="64"/>
      <c r="D25" s="65"/>
      <c r="E25" s="65"/>
      <c r="F25" s="65"/>
      <c r="G25" s="65"/>
      <c r="H25" s="65"/>
      <c r="I25" s="65"/>
      <c r="J25" s="65"/>
      <c r="K25" s="133"/>
      <c r="L25" s="133"/>
      <c r="M25" s="133"/>
      <c r="N25" s="139"/>
      <c r="O25" s="139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K25" s="67">
        <f t="shared" si="4"/>
        <v>0</v>
      </c>
    </row>
    <row r="26" spans="1:38" ht="37.5" customHeight="1" x14ac:dyDescent="0.25">
      <c r="A26" s="179"/>
      <c r="B26" s="53" t="s">
        <v>15</v>
      </c>
      <c r="C26" s="38"/>
      <c r="D26" s="22"/>
      <c r="E26" s="22"/>
      <c r="F26" s="22"/>
      <c r="G26" s="22"/>
      <c r="H26" s="22"/>
      <c r="I26" s="22"/>
      <c r="J26" s="22"/>
      <c r="K26" s="134"/>
      <c r="L26" s="134"/>
      <c r="M26" s="134"/>
      <c r="N26" s="140"/>
      <c r="O26" s="140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39"/>
      <c r="AK26" s="54">
        <f t="shared" si="3"/>
        <v>0</v>
      </c>
      <c r="AL26" s="32"/>
    </row>
    <row r="27" spans="1:38" ht="37.5" customHeight="1" thickBot="1" x14ac:dyDescent="0.3">
      <c r="A27" s="180"/>
      <c r="B27" s="55" t="s">
        <v>31</v>
      </c>
      <c r="C27" s="40"/>
      <c r="D27" s="41"/>
      <c r="E27" s="41"/>
      <c r="F27" s="41"/>
      <c r="G27" s="41"/>
      <c r="H27" s="41"/>
      <c r="I27" s="41"/>
      <c r="J27" s="41"/>
      <c r="K27" s="135"/>
      <c r="L27" s="135"/>
      <c r="M27" s="135"/>
      <c r="N27" s="141"/>
      <c r="O27" s="1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2"/>
      <c r="AK27" s="56">
        <f t="shared" si="3"/>
        <v>0</v>
      </c>
      <c r="AL27" s="43"/>
    </row>
    <row r="28" spans="1:38" ht="37.5" customHeight="1" x14ac:dyDescent="0.25">
      <c r="A28" s="181" t="s">
        <v>4</v>
      </c>
      <c r="B28" s="60" t="s">
        <v>16</v>
      </c>
      <c r="C28" s="5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138"/>
      <c r="O28" s="1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52">
        <f t="shared" si="3"/>
        <v>0</v>
      </c>
      <c r="AL28" s="43"/>
    </row>
    <row r="29" spans="1:38" ht="37.5" customHeight="1" x14ac:dyDescent="0.25">
      <c r="A29" s="182"/>
      <c r="B29" s="68" t="s">
        <v>17</v>
      </c>
      <c r="C29" s="6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139"/>
      <c r="O29" s="139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  <c r="AK29" s="67">
        <f t="shared" ref="AK29:AK36" si="5">COUNTIF(C29:AJ29,"*")/COUNTIF($C$2:$AJ$3,"*")</f>
        <v>0</v>
      </c>
      <c r="AL29" s="43"/>
    </row>
    <row r="30" spans="1:38" ht="37.5" customHeight="1" x14ac:dyDescent="0.25">
      <c r="A30" s="182"/>
      <c r="B30" s="68" t="s">
        <v>18</v>
      </c>
      <c r="C30" s="69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139"/>
      <c r="O30" s="139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  <c r="AK30" s="67">
        <f t="shared" si="5"/>
        <v>0</v>
      </c>
      <c r="AL30" s="43"/>
    </row>
    <row r="31" spans="1:38" ht="45" customHeight="1" x14ac:dyDescent="0.25">
      <c r="A31" s="182"/>
      <c r="B31" s="68" t="s">
        <v>32</v>
      </c>
      <c r="C31" s="69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39"/>
      <c r="O31" s="139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K31" s="67">
        <f t="shared" si="5"/>
        <v>0</v>
      </c>
      <c r="AL31" s="43"/>
    </row>
    <row r="32" spans="1:38" ht="37.5" customHeight="1" x14ac:dyDescent="0.25">
      <c r="A32" s="182"/>
      <c r="B32" s="68" t="s">
        <v>33</v>
      </c>
      <c r="C32" s="69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139"/>
      <c r="O32" s="139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K32" s="67">
        <f t="shared" si="5"/>
        <v>0</v>
      </c>
      <c r="AL32" s="43"/>
    </row>
    <row r="33" spans="1:38" ht="37.5" customHeight="1" x14ac:dyDescent="0.25">
      <c r="A33" s="182"/>
      <c r="B33" s="68" t="s">
        <v>34</v>
      </c>
      <c r="C33" s="6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139"/>
      <c r="O33" s="139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K33" s="67">
        <f>COUNTIF(C33:AJ33,"*")/COUNTIF($C$2:$AJ$3,"*")</f>
        <v>0</v>
      </c>
      <c r="AL33" s="43"/>
    </row>
    <row r="34" spans="1:38" ht="45" customHeight="1" x14ac:dyDescent="0.25">
      <c r="A34" s="182"/>
      <c r="B34" s="68" t="s">
        <v>35</v>
      </c>
      <c r="C34" s="69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39"/>
      <c r="O34" s="139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K34" s="67">
        <f t="shared" si="5"/>
        <v>0</v>
      </c>
      <c r="AL34" s="43"/>
    </row>
    <row r="35" spans="1:38" ht="37.5" customHeight="1" x14ac:dyDescent="0.25">
      <c r="A35" s="182"/>
      <c r="B35" s="68" t="s">
        <v>36</v>
      </c>
      <c r="C35" s="69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139"/>
      <c r="O35" s="139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K35" s="67">
        <f t="shared" si="5"/>
        <v>0</v>
      </c>
      <c r="AL35" s="43"/>
    </row>
    <row r="36" spans="1:38" ht="45" customHeight="1" x14ac:dyDescent="0.25">
      <c r="A36" s="182"/>
      <c r="B36" s="68" t="s">
        <v>37</v>
      </c>
      <c r="C36" s="69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139"/>
      <c r="O36" s="139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K36" s="67">
        <f t="shared" si="5"/>
        <v>0</v>
      </c>
      <c r="AL36" s="43"/>
    </row>
    <row r="37" spans="1:38" ht="37.5" customHeight="1" x14ac:dyDescent="0.25">
      <c r="A37" s="183"/>
      <c r="B37" s="61" t="s">
        <v>19</v>
      </c>
      <c r="C37" s="5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40"/>
      <c r="O37" s="140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39"/>
      <c r="AK37" s="54">
        <f t="shared" si="3"/>
        <v>0</v>
      </c>
      <c r="AL37" s="43"/>
    </row>
    <row r="38" spans="1:38" ht="37.5" customHeight="1" thickBot="1" x14ac:dyDescent="0.3">
      <c r="A38" s="184"/>
      <c r="B38" s="62" t="s">
        <v>40</v>
      </c>
      <c r="C38" s="59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141"/>
      <c r="O38" s="1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2"/>
      <c r="AK38" s="56">
        <f t="shared" si="3"/>
        <v>0</v>
      </c>
      <c r="AL38" s="43"/>
    </row>
    <row r="39" spans="1:38" ht="14.25" customHeight="1" x14ac:dyDescent="0.25">
      <c r="AL39" s="43"/>
    </row>
    <row r="40" spans="1:38" ht="14.25" customHeight="1" x14ac:dyDescent="0.25">
      <c r="AL40" s="43"/>
    </row>
    <row r="41" spans="1:38" ht="14.25" customHeight="1" x14ac:dyDescent="0.25">
      <c r="AL41" s="43"/>
    </row>
  </sheetData>
  <mergeCells count="42">
    <mergeCell ref="A6:A16"/>
    <mergeCell ref="A17:A27"/>
    <mergeCell ref="A28:A38"/>
    <mergeCell ref="AI2:AI3"/>
    <mergeCell ref="AJ2:AJ3"/>
    <mergeCell ref="R2:R3"/>
    <mergeCell ref="S2:S3"/>
    <mergeCell ref="T2:T3"/>
    <mergeCell ref="A5:B5"/>
    <mergeCell ref="D2:D3"/>
    <mergeCell ref="E2:E3"/>
    <mergeCell ref="F2:F3"/>
    <mergeCell ref="G2:G3"/>
    <mergeCell ref="U2:U3"/>
    <mergeCell ref="V2:V3"/>
    <mergeCell ref="A2:B2"/>
    <mergeCell ref="A4:B4"/>
    <mergeCell ref="AH2:AH3"/>
    <mergeCell ref="AA2:AA3"/>
    <mergeCell ref="AB2:AB3"/>
    <mergeCell ref="AC2:AC3"/>
    <mergeCell ref="AD2:AD3"/>
    <mergeCell ref="AE2:AE3"/>
    <mergeCell ref="AF2:AF3"/>
    <mergeCell ref="W2:W3"/>
    <mergeCell ref="X2:X3"/>
    <mergeCell ref="Y2:Y3"/>
    <mergeCell ref="AG2:AG3"/>
    <mergeCell ref="Z2:Z3"/>
    <mergeCell ref="A1:T1"/>
    <mergeCell ref="O2:O3"/>
    <mergeCell ref="P2:P3"/>
    <mergeCell ref="N2:N3"/>
    <mergeCell ref="C2:C3"/>
    <mergeCell ref="Q2:Q3"/>
    <mergeCell ref="H2:H3"/>
    <mergeCell ref="I2:I3"/>
    <mergeCell ref="J2:J3"/>
    <mergeCell ref="K2:K3"/>
    <mergeCell ref="L2:L3"/>
    <mergeCell ref="M2:M3"/>
    <mergeCell ref="A3:B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zoomScale="130" zoomScaleNormal="130" workbookViewId="0">
      <selection activeCell="A2" sqref="A2:O3"/>
    </sheetView>
  </sheetViews>
  <sheetFormatPr defaultColWidth="9.109375" defaultRowHeight="13.8" x14ac:dyDescent="0.25"/>
  <cols>
    <col min="1" max="1" width="4.886718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16384" width="9.109375" style="31"/>
  </cols>
  <sheetData>
    <row r="1" spans="1:37" ht="30" customHeight="1" thickBot="1" x14ac:dyDescent="0.3">
      <c r="A1" s="162" t="str">
        <f>'[8]Assessment 1'!A1</f>
        <v>End of Unit Assessment | PE | Year 1 | Attacking and Defending</v>
      </c>
      <c r="B1" s="162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" t="s">
        <v>5</v>
      </c>
      <c r="AK1" s="1"/>
    </row>
    <row r="2" spans="1:37" ht="24.6" customHeight="1" x14ac:dyDescent="0.4">
      <c r="A2" s="227" t="s">
        <v>74</v>
      </c>
      <c r="B2" s="228"/>
      <c r="C2" s="167" t="s">
        <v>75</v>
      </c>
      <c r="D2" s="169" t="s">
        <v>76</v>
      </c>
      <c r="E2" s="169" t="s">
        <v>77</v>
      </c>
      <c r="F2" s="169" t="s">
        <v>78</v>
      </c>
      <c r="G2" s="169" t="s">
        <v>79</v>
      </c>
      <c r="H2" s="169" t="s">
        <v>80</v>
      </c>
      <c r="I2" s="169" t="s">
        <v>81</v>
      </c>
      <c r="J2" s="169" t="s">
        <v>82</v>
      </c>
      <c r="K2" s="171" t="s">
        <v>83</v>
      </c>
      <c r="L2" s="171" t="s">
        <v>84</v>
      </c>
      <c r="M2" s="171" t="s">
        <v>85</v>
      </c>
      <c r="N2" s="163" t="s">
        <v>86</v>
      </c>
      <c r="O2" s="163" t="s">
        <v>87</v>
      </c>
      <c r="P2" s="165" t="s">
        <v>0</v>
      </c>
      <c r="Q2" s="165" t="s">
        <v>0</v>
      </c>
      <c r="R2" s="165" t="s">
        <v>0</v>
      </c>
      <c r="S2" s="165" t="s">
        <v>0</v>
      </c>
      <c r="T2" s="165" t="s">
        <v>0</v>
      </c>
      <c r="U2" s="165" t="s">
        <v>0</v>
      </c>
      <c r="V2" s="165" t="s">
        <v>0</v>
      </c>
      <c r="W2" s="165" t="s">
        <v>0</v>
      </c>
      <c r="X2" s="165" t="s">
        <v>0</v>
      </c>
      <c r="Y2" s="165" t="s">
        <v>0</v>
      </c>
      <c r="Z2" s="165" t="s">
        <v>0</v>
      </c>
      <c r="AA2" s="165" t="s">
        <v>0</v>
      </c>
      <c r="AB2" s="165" t="s">
        <v>0</v>
      </c>
      <c r="AC2" s="165" t="s">
        <v>0</v>
      </c>
      <c r="AD2" s="165" t="s">
        <v>0</v>
      </c>
      <c r="AE2" s="165" t="s">
        <v>0</v>
      </c>
      <c r="AF2" s="165" t="s">
        <v>0</v>
      </c>
      <c r="AG2" s="165" t="s">
        <v>0</v>
      </c>
      <c r="AH2" s="165" t="s">
        <v>0</v>
      </c>
      <c r="AI2" s="165" t="s">
        <v>0</v>
      </c>
      <c r="AJ2" s="185" t="s">
        <v>0</v>
      </c>
      <c r="AK2" s="47"/>
    </row>
    <row r="3" spans="1:37" ht="56.25" customHeight="1" thickBot="1" x14ac:dyDescent="0.3">
      <c r="A3" s="229" t="s">
        <v>88</v>
      </c>
      <c r="B3" s="230"/>
      <c r="C3" s="168"/>
      <c r="D3" s="170"/>
      <c r="E3" s="170"/>
      <c r="F3" s="170"/>
      <c r="G3" s="170"/>
      <c r="H3" s="170"/>
      <c r="I3" s="170"/>
      <c r="J3" s="170"/>
      <c r="K3" s="172"/>
      <c r="L3" s="172"/>
      <c r="M3" s="172"/>
      <c r="N3" s="164"/>
      <c r="O3" s="164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86"/>
      <c r="AK3" s="48" t="s">
        <v>7</v>
      </c>
    </row>
    <row r="4" spans="1:37" s="33" customFormat="1" ht="21" customHeight="1" x14ac:dyDescent="0.25">
      <c r="A4" s="175" t="s">
        <v>1</v>
      </c>
      <c r="B4" s="176"/>
      <c r="C4" s="120">
        <f t="shared" ref="C4:AJ4" si="0">COUNTIF(C6:C50,"*")/COUNTIF($B$6:$B$50,"*")</f>
        <v>0</v>
      </c>
      <c r="D4" s="120">
        <f t="shared" si="0"/>
        <v>0</v>
      </c>
      <c r="E4" s="120">
        <f t="shared" si="0"/>
        <v>0</v>
      </c>
      <c r="F4" s="120">
        <f t="shared" si="0"/>
        <v>0</v>
      </c>
      <c r="G4" s="120">
        <f t="shared" si="0"/>
        <v>0</v>
      </c>
      <c r="H4" s="120">
        <f t="shared" si="0"/>
        <v>0</v>
      </c>
      <c r="I4" s="120">
        <f t="shared" si="0"/>
        <v>0</v>
      </c>
      <c r="J4" s="120">
        <f t="shared" si="0"/>
        <v>0</v>
      </c>
      <c r="K4" s="130">
        <f t="shared" si="0"/>
        <v>0</v>
      </c>
      <c r="L4" s="130">
        <f t="shared" si="0"/>
        <v>0</v>
      </c>
      <c r="M4" s="130">
        <f t="shared" si="0"/>
        <v>0</v>
      </c>
      <c r="N4" s="136">
        <f t="shared" si="0"/>
        <v>0</v>
      </c>
      <c r="O4" s="136">
        <f t="shared" si="0"/>
        <v>0</v>
      </c>
      <c r="P4" s="44">
        <f t="shared" si="0"/>
        <v>0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4">
        <f t="shared" si="0"/>
        <v>0</v>
      </c>
      <c r="U4" s="44">
        <f t="shared" si="0"/>
        <v>0</v>
      </c>
      <c r="V4" s="44">
        <f t="shared" si="0"/>
        <v>0</v>
      </c>
      <c r="W4" s="44">
        <f t="shared" si="0"/>
        <v>0</v>
      </c>
      <c r="X4" s="44">
        <f t="shared" si="0"/>
        <v>0</v>
      </c>
      <c r="Y4" s="44">
        <f t="shared" si="0"/>
        <v>0</v>
      </c>
      <c r="Z4" s="44">
        <f t="shared" si="0"/>
        <v>0</v>
      </c>
      <c r="AA4" s="44">
        <f t="shared" si="0"/>
        <v>0</v>
      </c>
      <c r="AB4" s="44">
        <f t="shared" si="0"/>
        <v>0</v>
      </c>
      <c r="AC4" s="44">
        <f t="shared" si="0"/>
        <v>0</v>
      </c>
      <c r="AD4" s="44">
        <f t="shared" si="0"/>
        <v>0</v>
      </c>
      <c r="AE4" s="44">
        <f t="shared" si="0"/>
        <v>0</v>
      </c>
      <c r="AF4" s="44">
        <f t="shared" si="0"/>
        <v>0</v>
      </c>
      <c r="AG4" s="44">
        <f t="shared" si="0"/>
        <v>0</v>
      </c>
      <c r="AH4" s="44">
        <f t="shared" si="0"/>
        <v>0</v>
      </c>
      <c r="AI4" s="44">
        <f t="shared" si="0"/>
        <v>0</v>
      </c>
      <c r="AJ4" s="45">
        <f t="shared" si="0"/>
        <v>0</v>
      </c>
      <c r="AK4" s="49"/>
    </row>
    <row r="5" spans="1:37" s="34" customFormat="1" ht="30.75" customHeight="1" thickBot="1" x14ac:dyDescent="0.25">
      <c r="A5" s="187" t="s">
        <v>6</v>
      </c>
      <c r="B5" s="188"/>
      <c r="C5" s="121" t="str">
        <f>IF(COUNTIF(C6:C29, "*")=6, "y", "n")</f>
        <v>n</v>
      </c>
      <c r="D5" s="121" t="str">
        <f t="shared" ref="D5:AH5" si="1">IF(COUNTIF(D6:D29, "*")=6, "y", "n")</f>
        <v>n</v>
      </c>
      <c r="E5" s="121" t="str">
        <f t="shared" si="1"/>
        <v>n</v>
      </c>
      <c r="F5" s="121" t="str">
        <f t="shared" si="1"/>
        <v>n</v>
      </c>
      <c r="G5" s="121" t="str">
        <f t="shared" si="1"/>
        <v>n</v>
      </c>
      <c r="H5" s="121" t="str">
        <f t="shared" si="1"/>
        <v>n</v>
      </c>
      <c r="I5" s="121" t="str">
        <f t="shared" si="1"/>
        <v>n</v>
      </c>
      <c r="J5" s="121" t="str">
        <f t="shared" si="1"/>
        <v>n</v>
      </c>
      <c r="K5" s="131" t="str">
        <f t="shared" si="1"/>
        <v>n</v>
      </c>
      <c r="L5" s="131" t="str">
        <f t="shared" si="1"/>
        <v>n</v>
      </c>
      <c r="M5" s="131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>IF(COUNTIF(AI6:AI29, "*")=6, "y", "n")</f>
        <v>n</v>
      </c>
      <c r="AJ5" s="46" t="str">
        <f>IF(COUNTIF(AI6:AI29, "*")=6, "y", "n")</f>
        <v>n</v>
      </c>
      <c r="AK5" s="50">
        <f>COUNTIF(C5:AJ5, "y")/COUNTIF(C2:AJ2,"*")</f>
        <v>0</v>
      </c>
    </row>
    <row r="6" spans="1:37" ht="37.5" customHeight="1" x14ac:dyDescent="0.25">
      <c r="A6" s="178" t="s">
        <v>2</v>
      </c>
      <c r="B6" s="51" t="s">
        <v>125</v>
      </c>
      <c r="C6" s="122"/>
      <c r="D6" s="123"/>
      <c r="E6" s="123"/>
      <c r="F6" s="123"/>
      <c r="G6" s="123"/>
      <c r="H6" s="123"/>
      <c r="I6" s="123"/>
      <c r="J6" s="123"/>
      <c r="K6" s="132"/>
      <c r="L6" s="132"/>
      <c r="M6" s="132"/>
      <c r="N6" s="138"/>
      <c r="O6" s="13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52">
        <f t="shared" ref="AK6:AK40" si="2">COUNTIF(C6:AJ6,"*")/COUNTIF($C$2:$AJ$3,"*")</f>
        <v>0</v>
      </c>
    </row>
    <row r="7" spans="1:37" ht="37.5" customHeight="1" x14ac:dyDescent="0.25">
      <c r="A7" s="179"/>
      <c r="B7" s="63" t="s">
        <v>126</v>
      </c>
      <c r="C7" s="124"/>
      <c r="D7" s="125"/>
      <c r="E7" s="125"/>
      <c r="F7" s="125"/>
      <c r="G7" s="125"/>
      <c r="H7" s="125"/>
      <c r="I7" s="125"/>
      <c r="J7" s="125"/>
      <c r="K7" s="133"/>
      <c r="L7" s="133"/>
      <c r="M7" s="133"/>
      <c r="N7" s="139"/>
      <c r="O7" s="139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  <c r="AK7" s="67">
        <f t="shared" si="2"/>
        <v>0</v>
      </c>
    </row>
    <row r="8" spans="1:37" ht="37.5" customHeight="1" x14ac:dyDescent="0.25">
      <c r="A8" s="179"/>
      <c r="B8" s="63" t="s">
        <v>127</v>
      </c>
      <c r="C8" s="124"/>
      <c r="D8" s="125"/>
      <c r="E8" s="125"/>
      <c r="F8" s="125"/>
      <c r="G8" s="125"/>
      <c r="H8" s="125"/>
      <c r="I8" s="125"/>
      <c r="J8" s="125"/>
      <c r="K8" s="133"/>
      <c r="L8" s="133"/>
      <c r="M8" s="133"/>
      <c r="N8" s="139"/>
      <c r="O8" s="139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6"/>
      <c r="AK8" s="67">
        <f t="shared" si="2"/>
        <v>0</v>
      </c>
    </row>
    <row r="9" spans="1:37" ht="37.5" customHeight="1" x14ac:dyDescent="0.25">
      <c r="A9" s="179"/>
      <c r="B9" s="63" t="s">
        <v>128</v>
      </c>
      <c r="C9" s="124"/>
      <c r="D9" s="125"/>
      <c r="E9" s="125"/>
      <c r="F9" s="125"/>
      <c r="G9" s="125"/>
      <c r="H9" s="125"/>
      <c r="I9" s="125"/>
      <c r="J9" s="125"/>
      <c r="K9" s="133"/>
      <c r="L9" s="133"/>
      <c r="M9" s="133"/>
      <c r="N9" s="139"/>
      <c r="O9" s="139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6"/>
      <c r="AK9" s="67">
        <f t="shared" si="2"/>
        <v>0</v>
      </c>
    </row>
    <row r="10" spans="1:37" ht="37.5" customHeight="1" x14ac:dyDescent="0.25">
      <c r="A10" s="179"/>
      <c r="B10" s="63" t="s">
        <v>129</v>
      </c>
      <c r="C10" s="124"/>
      <c r="D10" s="125"/>
      <c r="E10" s="125"/>
      <c r="F10" s="125"/>
      <c r="G10" s="125"/>
      <c r="H10" s="125"/>
      <c r="I10" s="125"/>
      <c r="J10" s="125"/>
      <c r="K10" s="133"/>
      <c r="L10" s="133"/>
      <c r="M10" s="133"/>
      <c r="N10" s="139"/>
      <c r="O10" s="139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6"/>
      <c r="AK10" s="67">
        <f t="shared" si="2"/>
        <v>0</v>
      </c>
    </row>
    <row r="11" spans="1:37" ht="37.5" customHeight="1" x14ac:dyDescent="0.25">
      <c r="A11" s="179"/>
      <c r="B11" s="63" t="s">
        <v>130</v>
      </c>
      <c r="C11" s="124"/>
      <c r="D11" s="125"/>
      <c r="E11" s="125"/>
      <c r="F11" s="125"/>
      <c r="G11" s="125"/>
      <c r="H11" s="125"/>
      <c r="I11" s="125"/>
      <c r="J11" s="125"/>
      <c r="K11" s="133"/>
      <c r="L11" s="133"/>
      <c r="M11" s="133"/>
      <c r="N11" s="139"/>
      <c r="O11" s="139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  <c r="AK11" s="67">
        <f t="shared" si="2"/>
        <v>0</v>
      </c>
    </row>
    <row r="12" spans="1:37" ht="37.5" customHeight="1" x14ac:dyDescent="0.25">
      <c r="A12" s="179"/>
      <c r="B12" s="63" t="s">
        <v>131</v>
      </c>
      <c r="C12" s="124"/>
      <c r="D12" s="125"/>
      <c r="E12" s="125"/>
      <c r="F12" s="125"/>
      <c r="G12" s="125"/>
      <c r="H12" s="125"/>
      <c r="I12" s="125"/>
      <c r="J12" s="125"/>
      <c r="K12" s="133"/>
      <c r="L12" s="133"/>
      <c r="M12" s="133"/>
      <c r="N12" s="139"/>
      <c r="O12" s="139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  <c r="AK12" s="67">
        <f t="shared" si="2"/>
        <v>0</v>
      </c>
    </row>
    <row r="13" spans="1:37" ht="37.5" customHeight="1" x14ac:dyDescent="0.25">
      <c r="A13" s="179"/>
      <c r="B13" s="63" t="s">
        <v>132</v>
      </c>
      <c r="C13" s="124"/>
      <c r="D13" s="125"/>
      <c r="E13" s="125"/>
      <c r="F13" s="125"/>
      <c r="G13" s="125"/>
      <c r="H13" s="125"/>
      <c r="I13" s="125"/>
      <c r="J13" s="125"/>
      <c r="K13" s="133"/>
      <c r="L13" s="133"/>
      <c r="M13" s="133"/>
      <c r="N13" s="139"/>
      <c r="O13" s="139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K13" s="67">
        <f t="shared" si="2"/>
        <v>0</v>
      </c>
    </row>
    <row r="14" spans="1:37" ht="37.5" customHeight="1" x14ac:dyDescent="0.25">
      <c r="A14" s="179"/>
      <c r="B14" s="63" t="s">
        <v>133</v>
      </c>
      <c r="C14" s="124"/>
      <c r="D14" s="125"/>
      <c r="E14" s="125"/>
      <c r="F14" s="125"/>
      <c r="G14" s="125"/>
      <c r="H14" s="125"/>
      <c r="I14" s="125"/>
      <c r="J14" s="125"/>
      <c r="K14" s="133"/>
      <c r="L14" s="133"/>
      <c r="M14" s="133"/>
      <c r="N14" s="139"/>
      <c r="O14" s="139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  <c r="AK14" s="67">
        <f t="shared" si="2"/>
        <v>0</v>
      </c>
    </row>
    <row r="15" spans="1:37" ht="37.5" customHeight="1" x14ac:dyDescent="0.25">
      <c r="A15" s="179"/>
      <c r="B15" s="63" t="s">
        <v>134</v>
      </c>
      <c r="C15" s="124"/>
      <c r="D15" s="125"/>
      <c r="E15" s="125"/>
      <c r="F15" s="125"/>
      <c r="G15" s="125"/>
      <c r="H15" s="125"/>
      <c r="I15" s="125"/>
      <c r="J15" s="125"/>
      <c r="K15" s="133"/>
      <c r="L15" s="133"/>
      <c r="M15" s="133"/>
      <c r="N15" s="139"/>
      <c r="O15" s="139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6"/>
      <c r="AK15" s="67">
        <f t="shared" si="2"/>
        <v>0</v>
      </c>
    </row>
    <row r="16" spans="1:37" ht="37.5" customHeight="1" x14ac:dyDescent="0.25">
      <c r="A16" s="179"/>
      <c r="B16" s="53" t="s">
        <v>135</v>
      </c>
      <c r="C16" s="126"/>
      <c r="D16" s="127"/>
      <c r="E16" s="127"/>
      <c r="F16" s="127"/>
      <c r="G16" s="127"/>
      <c r="H16" s="127"/>
      <c r="I16" s="127"/>
      <c r="J16" s="127"/>
      <c r="K16" s="134"/>
      <c r="L16" s="134"/>
      <c r="M16" s="134"/>
      <c r="N16" s="140"/>
      <c r="O16" s="140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39"/>
      <c r="AK16" s="54">
        <f t="shared" si="2"/>
        <v>0</v>
      </c>
    </row>
    <row r="17" spans="1:38" ht="37.5" customHeight="1" thickBot="1" x14ac:dyDescent="0.3">
      <c r="A17" s="180"/>
      <c r="B17" s="55" t="s">
        <v>136</v>
      </c>
      <c r="C17" s="128"/>
      <c r="D17" s="129"/>
      <c r="E17" s="129"/>
      <c r="F17" s="129"/>
      <c r="G17" s="129"/>
      <c r="H17" s="129"/>
      <c r="I17" s="129"/>
      <c r="J17" s="129"/>
      <c r="K17" s="135"/>
      <c r="L17" s="135"/>
      <c r="M17" s="135"/>
      <c r="N17" s="141"/>
      <c r="O17" s="1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2"/>
      <c r="AK17" s="56">
        <f t="shared" si="2"/>
        <v>0</v>
      </c>
    </row>
    <row r="18" spans="1:38" ht="37.5" customHeight="1" x14ac:dyDescent="0.25">
      <c r="A18" s="178" t="s">
        <v>3</v>
      </c>
      <c r="B18" s="51" t="s">
        <v>137</v>
      </c>
      <c r="C18" s="35"/>
      <c r="D18" s="36"/>
      <c r="E18" s="36"/>
      <c r="F18" s="36"/>
      <c r="G18" s="36"/>
      <c r="H18" s="36"/>
      <c r="I18" s="36"/>
      <c r="J18" s="36"/>
      <c r="K18" s="132"/>
      <c r="L18" s="132"/>
      <c r="M18" s="132"/>
      <c r="N18" s="138"/>
      <c r="O18" s="1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7"/>
      <c r="AK18" s="52">
        <f t="shared" si="2"/>
        <v>0</v>
      </c>
    </row>
    <row r="19" spans="1:38" ht="37.5" customHeight="1" x14ac:dyDescent="0.25">
      <c r="A19" s="179"/>
      <c r="B19" s="53" t="s">
        <v>138</v>
      </c>
      <c r="C19" s="38"/>
      <c r="D19" s="22"/>
      <c r="E19" s="22"/>
      <c r="F19" s="22"/>
      <c r="G19" s="22"/>
      <c r="H19" s="22"/>
      <c r="I19" s="22"/>
      <c r="J19" s="22"/>
      <c r="K19" s="134"/>
      <c r="L19" s="134"/>
      <c r="M19" s="134"/>
      <c r="N19" s="140"/>
      <c r="O19" s="140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39"/>
      <c r="AK19" s="54">
        <f t="shared" si="2"/>
        <v>0</v>
      </c>
      <c r="AL19" s="32"/>
    </row>
    <row r="20" spans="1:38" ht="37.5" customHeight="1" x14ac:dyDescent="0.25">
      <c r="A20" s="179"/>
      <c r="B20" s="101" t="s">
        <v>139</v>
      </c>
      <c r="C20" s="79"/>
      <c r="D20" s="80"/>
      <c r="E20" s="80"/>
      <c r="F20" s="80"/>
      <c r="G20" s="80"/>
      <c r="H20" s="80"/>
      <c r="I20" s="80"/>
      <c r="J20" s="80"/>
      <c r="K20" s="152"/>
      <c r="L20" s="152"/>
      <c r="M20" s="152"/>
      <c r="N20" s="151"/>
      <c r="O20" s="151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1"/>
      <c r="AK20" s="82">
        <f t="shared" si="2"/>
        <v>0</v>
      </c>
      <c r="AL20" s="32"/>
    </row>
    <row r="21" spans="1:38" ht="37.5" customHeight="1" x14ac:dyDescent="0.25">
      <c r="A21" s="179"/>
      <c r="B21" s="101" t="s">
        <v>140</v>
      </c>
      <c r="C21" s="79"/>
      <c r="D21" s="80"/>
      <c r="E21" s="80"/>
      <c r="F21" s="80"/>
      <c r="G21" s="80"/>
      <c r="H21" s="80"/>
      <c r="I21" s="80"/>
      <c r="J21" s="80"/>
      <c r="K21" s="152"/>
      <c r="L21" s="152"/>
      <c r="M21" s="152"/>
      <c r="N21" s="151"/>
      <c r="O21" s="151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1"/>
      <c r="AK21" s="82">
        <f t="shared" si="2"/>
        <v>0</v>
      </c>
      <c r="AL21" s="32"/>
    </row>
    <row r="22" spans="1:38" ht="37.5" customHeight="1" x14ac:dyDescent="0.25">
      <c r="A22" s="179"/>
      <c r="B22" s="101" t="s">
        <v>141</v>
      </c>
      <c r="C22" s="79"/>
      <c r="D22" s="80"/>
      <c r="E22" s="80"/>
      <c r="F22" s="80"/>
      <c r="G22" s="80"/>
      <c r="H22" s="80"/>
      <c r="I22" s="80"/>
      <c r="J22" s="80"/>
      <c r="K22" s="152"/>
      <c r="L22" s="152"/>
      <c r="M22" s="152"/>
      <c r="N22" s="151"/>
      <c r="O22" s="151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1"/>
      <c r="AK22" s="82">
        <f t="shared" si="2"/>
        <v>0</v>
      </c>
      <c r="AL22" s="32"/>
    </row>
    <row r="23" spans="1:38" ht="37.5" customHeight="1" x14ac:dyDescent="0.25">
      <c r="A23" s="179"/>
      <c r="B23" s="101" t="s">
        <v>142</v>
      </c>
      <c r="C23" s="79"/>
      <c r="D23" s="80"/>
      <c r="E23" s="80"/>
      <c r="F23" s="80"/>
      <c r="G23" s="80"/>
      <c r="H23" s="80"/>
      <c r="I23" s="80"/>
      <c r="J23" s="80"/>
      <c r="K23" s="152"/>
      <c r="L23" s="152"/>
      <c r="M23" s="152"/>
      <c r="N23" s="151"/>
      <c r="O23" s="151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1"/>
      <c r="AK23" s="82">
        <f t="shared" si="2"/>
        <v>0</v>
      </c>
      <c r="AL23" s="32"/>
    </row>
    <row r="24" spans="1:38" ht="37.5" customHeight="1" x14ac:dyDescent="0.25">
      <c r="A24" s="179"/>
      <c r="B24" s="101" t="s">
        <v>132</v>
      </c>
      <c r="C24" s="79"/>
      <c r="D24" s="80"/>
      <c r="E24" s="80"/>
      <c r="F24" s="80"/>
      <c r="G24" s="80"/>
      <c r="H24" s="80"/>
      <c r="I24" s="80"/>
      <c r="J24" s="80"/>
      <c r="K24" s="152"/>
      <c r="L24" s="152"/>
      <c r="M24" s="152"/>
      <c r="N24" s="151"/>
      <c r="O24" s="151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K24" s="82">
        <f t="shared" si="2"/>
        <v>0</v>
      </c>
      <c r="AL24" s="32"/>
    </row>
    <row r="25" spans="1:38" ht="37.5" customHeight="1" x14ac:dyDescent="0.25">
      <c r="A25" s="179"/>
      <c r="B25" s="101" t="s">
        <v>143</v>
      </c>
      <c r="C25" s="79"/>
      <c r="D25" s="80"/>
      <c r="E25" s="80"/>
      <c r="F25" s="80"/>
      <c r="G25" s="80"/>
      <c r="H25" s="80"/>
      <c r="I25" s="80"/>
      <c r="J25" s="80"/>
      <c r="K25" s="152"/>
      <c r="L25" s="152"/>
      <c r="M25" s="152"/>
      <c r="N25" s="151"/>
      <c r="O25" s="151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K25" s="82">
        <f t="shared" si="2"/>
        <v>0</v>
      </c>
      <c r="AL25" s="32"/>
    </row>
    <row r="26" spans="1:38" ht="37.5" customHeight="1" x14ac:dyDescent="0.25">
      <c r="A26" s="179"/>
      <c r="B26" s="101" t="s">
        <v>144</v>
      </c>
      <c r="C26" s="79"/>
      <c r="D26" s="80"/>
      <c r="E26" s="80"/>
      <c r="F26" s="80"/>
      <c r="G26" s="80"/>
      <c r="H26" s="80"/>
      <c r="I26" s="80"/>
      <c r="J26" s="80"/>
      <c r="K26" s="152"/>
      <c r="L26" s="152"/>
      <c r="M26" s="152"/>
      <c r="N26" s="151"/>
      <c r="O26" s="151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1"/>
      <c r="AK26" s="82">
        <f t="shared" si="2"/>
        <v>0</v>
      </c>
      <c r="AL26" s="32"/>
    </row>
    <row r="27" spans="1:38" ht="37.5" customHeight="1" x14ac:dyDescent="0.25">
      <c r="A27" s="179"/>
      <c r="B27" s="101" t="s">
        <v>145</v>
      </c>
      <c r="C27" s="79"/>
      <c r="D27" s="80"/>
      <c r="E27" s="80"/>
      <c r="F27" s="80"/>
      <c r="G27" s="80"/>
      <c r="H27" s="80"/>
      <c r="I27" s="80"/>
      <c r="J27" s="80"/>
      <c r="K27" s="152"/>
      <c r="L27" s="152"/>
      <c r="M27" s="152"/>
      <c r="N27" s="151"/>
      <c r="O27" s="151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1"/>
      <c r="AK27" s="82">
        <f t="shared" si="2"/>
        <v>0</v>
      </c>
      <c r="AL27" s="32"/>
    </row>
    <row r="28" spans="1:38" ht="37.5" customHeight="1" x14ac:dyDescent="0.25">
      <c r="A28" s="179"/>
      <c r="B28" s="101" t="s">
        <v>146</v>
      </c>
      <c r="C28" s="79"/>
      <c r="D28" s="80"/>
      <c r="E28" s="80"/>
      <c r="F28" s="80"/>
      <c r="G28" s="80"/>
      <c r="H28" s="80"/>
      <c r="I28" s="80"/>
      <c r="J28" s="80"/>
      <c r="K28" s="152"/>
      <c r="L28" s="152"/>
      <c r="M28" s="152"/>
      <c r="N28" s="151"/>
      <c r="O28" s="151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1"/>
      <c r="AK28" s="82">
        <f t="shared" si="2"/>
        <v>0</v>
      </c>
      <c r="AL28" s="32"/>
    </row>
    <row r="29" spans="1:38" ht="47.25" customHeight="1" thickBot="1" x14ac:dyDescent="0.3">
      <c r="A29" s="180"/>
      <c r="B29" s="55" t="s">
        <v>147</v>
      </c>
      <c r="C29" s="40"/>
      <c r="D29" s="41"/>
      <c r="E29" s="41"/>
      <c r="F29" s="41"/>
      <c r="G29" s="41"/>
      <c r="H29" s="41"/>
      <c r="I29" s="41"/>
      <c r="J29" s="41"/>
      <c r="K29" s="135"/>
      <c r="L29" s="135"/>
      <c r="M29" s="135"/>
      <c r="N29" s="141"/>
      <c r="O29" s="1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2"/>
      <c r="AK29" s="56">
        <f t="shared" si="2"/>
        <v>0</v>
      </c>
      <c r="AL29" s="43"/>
    </row>
    <row r="30" spans="1:38" ht="47.4" customHeight="1" x14ac:dyDescent="0.25">
      <c r="A30" s="181" t="s">
        <v>4</v>
      </c>
      <c r="B30" s="60" t="s">
        <v>148</v>
      </c>
      <c r="C30" s="57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138"/>
      <c r="O30" s="1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K30" s="52">
        <f t="shared" si="2"/>
        <v>0</v>
      </c>
      <c r="AL30" s="43"/>
    </row>
    <row r="31" spans="1:38" ht="37.5" customHeight="1" x14ac:dyDescent="0.25">
      <c r="A31" s="182"/>
      <c r="B31" s="68" t="s">
        <v>149</v>
      </c>
      <c r="C31" s="69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39"/>
      <c r="O31" s="139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K31" s="67">
        <f t="shared" si="2"/>
        <v>0</v>
      </c>
      <c r="AL31" s="43"/>
    </row>
    <row r="32" spans="1:38" ht="37.5" customHeight="1" x14ac:dyDescent="0.25">
      <c r="A32" s="182"/>
      <c r="B32" s="68" t="s">
        <v>150</v>
      </c>
      <c r="C32" s="69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139"/>
      <c r="O32" s="139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K32" s="67">
        <f t="shared" si="2"/>
        <v>0</v>
      </c>
      <c r="AL32" s="43"/>
    </row>
    <row r="33" spans="1:38" ht="37.5" customHeight="1" x14ac:dyDescent="0.25">
      <c r="A33" s="182"/>
      <c r="B33" s="68" t="s">
        <v>151</v>
      </c>
      <c r="C33" s="6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139"/>
      <c r="O33" s="139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K33" s="67">
        <f t="shared" si="2"/>
        <v>0</v>
      </c>
      <c r="AL33" s="43"/>
    </row>
    <row r="34" spans="1:38" ht="37.5" customHeight="1" x14ac:dyDescent="0.25">
      <c r="A34" s="182"/>
      <c r="B34" s="68" t="s">
        <v>152</v>
      </c>
      <c r="C34" s="69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39"/>
      <c r="O34" s="139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K34" s="67">
        <f t="shared" si="2"/>
        <v>0</v>
      </c>
      <c r="AL34" s="43"/>
    </row>
    <row r="35" spans="1:38" ht="47.4" customHeight="1" x14ac:dyDescent="0.25">
      <c r="A35" s="182"/>
      <c r="B35" s="68" t="s">
        <v>153</v>
      </c>
      <c r="C35" s="69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139"/>
      <c r="O35" s="139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K35" s="67">
        <f t="shared" si="2"/>
        <v>0</v>
      </c>
      <c r="AL35" s="43"/>
    </row>
    <row r="36" spans="1:38" ht="37.5" customHeight="1" x14ac:dyDescent="0.25">
      <c r="A36" s="182"/>
      <c r="B36" s="68" t="s">
        <v>154</v>
      </c>
      <c r="C36" s="69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139"/>
      <c r="O36" s="139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K36" s="67">
        <f t="shared" si="2"/>
        <v>0</v>
      </c>
      <c r="AL36" s="43"/>
    </row>
    <row r="37" spans="1:38" ht="37.5" customHeight="1" x14ac:dyDescent="0.25">
      <c r="A37" s="182"/>
      <c r="B37" s="68" t="s">
        <v>155</v>
      </c>
      <c r="C37" s="69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139"/>
      <c r="O37" s="139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K37" s="67">
        <f t="shared" si="2"/>
        <v>0</v>
      </c>
      <c r="AL37" s="43"/>
    </row>
    <row r="38" spans="1:38" ht="37.5" customHeight="1" x14ac:dyDescent="0.25">
      <c r="A38" s="182"/>
      <c r="B38" s="68" t="s">
        <v>156</v>
      </c>
      <c r="C38" s="69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139"/>
      <c r="O38" s="139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K38" s="67">
        <f t="shared" si="2"/>
        <v>0</v>
      </c>
      <c r="AL38" s="43"/>
    </row>
    <row r="39" spans="1:38" ht="37.5" customHeight="1" x14ac:dyDescent="0.25">
      <c r="A39" s="183"/>
      <c r="B39" s="61" t="s">
        <v>157</v>
      </c>
      <c r="C39" s="58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40"/>
      <c r="O39" s="140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39"/>
      <c r="AK39" s="54">
        <f t="shared" si="2"/>
        <v>0</v>
      </c>
      <c r="AL39" s="43"/>
    </row>
    <row r="40" spans="1:38" ht="47.4" customHeight="1" thickBot="1" x14ac:dyDescent="0.3">
      <c r="A40" s="184"/>
      <c r="B40" s="62" t="s">
        <v>158</v>
      </c>
      <c r="C40" s="5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141"/>
      <c r="O40" s="1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2"/>
      <c r="AK40" s="56">
        <f t="shared" si="2"/>
        <v>0</v>
      </c>
      <c r="AL40" s="43"/>
    </row>
    <row r="41" spans="1:38" ht="14.25" customHeight="1" x14ac:dyDescent="0.25">
      <c r="AL41" s="43"/>
    </row>
    <row r="42" spans="1:38" ht="14.25" customHeight="1" x14ac:dyDescent="0.25">
      <c r="AL42" s="43"/>
    </row>
    <row r="43" spans="1:38" ht="14.25" customHeight="1" x14ac:dyDescent="0.25">
      <c r="AL43" s="43"/>
    </row>
  </sheetData>
  <mergeCells count="42">
    <mergeCell ref="A18:A29"/>
    <mergeCell ref="A30:A40"/>
    <mergeCell ref="AI2:AI3"/>
    <mergeCell ref="AJ2:AJ3"/>
    <mergeCell ref="A3:B3"/>
    <mergeCell ref="A4:B4"/>
    <mergeCell ref="A5:B5"/>
    <mergeCell ref="A6:A17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P2:P3"/>
    <mergeCell ref="A1:T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1"/>
  <sheetViews>
    <sheetView tabSelected="1" topLeftCell="A30" zoomScaleNormal="100" workbookViewId="0">
      <selection activeCell="J40" sqref="J40"/>
    </sheetView>
  </sheetViews>
  <sheetFormatPr defaultColWidth="9.109375" defaultRowHeight="13.8" x14ac:dyDescent="0.25"/>
  <cols>
    <col min="1" max="1" width="4.886718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39" width="52.44140625" style="31" customWidth="1"/>
    <col min="40" max="16384" width="9.109375" style="31"/>
  </cols>
  <sheetData>
    <row r="1" spans="1:39" ht="30" customHeight="1" thickBot="1" x14ac:dyDescent="0.3">
      <c r="A1" s="210" t="str">
        <f>'[9]Assessment 1'!A1</f>
        <v>End of Unit Assessment | PE | Year 1 | Yoga: Salute to the Sun</v>
      </c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1" t="s">
        <v>5</v>
      </c>
      <c r="AK1" s="70"/>
      <c r="AM1" s="106"/>
    </row>
    <row r="2" spans="1:39" ht="30.6" customHeight="1" x14ac:dyDescent="0.4">
      <c r="A2" s="227" t="s">
        <v>74</v>
      </c>
      <c r="B2" s="228"/>
      <c r="C2" s="167" t="s">
        <v>75</v>
      </c>
      <c r="D2" s="169" t="s">
        <v>76</v>
      </c>
      <c r="E2" s="169" t="s">
        <v>77</v>
      </c>
      <c r="F2" s="169" t="s">
        <v>78</v>
      </c>
      <c r="G2" s="169" t="s">
        <v>79</v>
      </c>
      <c r="H2" s="169" t="s">
        <v>80</v>
      </c>
      <c r="I2" s="169" t="s">
        <v>81</v>
      </c>
      <c r="J2" s="169" t="s">
        <v>82</v>
      </c>
      <c r="K2" s="171" t="s">
        <v>83</v>
      </c>
      <c r="L2" s="171" t="s">
        <v>84</v>
      </c>
      <c r="M2" s="171" t="s">
        <v>85</v>
      </c>
      <c r="N2" s="163" t="s">
        <v>86</v>
      </c>
      <c r="O2" s="163" t="s">
        <v>87</v>
      </c>
      <c r="P2" s="208" t="s">
        <v>0</v>
      </c>
      <c r="Q2" s="208" t="s">
        <v>0</v>
      </c>
      <c r="R2" s="208" t="s">
        <v>0</v>
      </c>
      <c r="S2" s="208" t="s">
        <v>0</v>
      </c>
      <c r="T2" s="208" t="s">
        <v>0</v>
      </c>
      <c r="U2" s="208" t="s">
        <v>0</v>
      </c>
      <c r="V2" s="208" t="s">
        <v>0</v>
      </c>
      <c r="W2" s="208" t="s">
        <v>0</v>
      </c>
      <c r="X2" s="208" t="s">
        <v>0</v>
      </c>
      <c r="Y2" s="208" t="s">
        <v>0</v>
      </c>
      <c r="Z2" s="208" t="s">
        <v>0</v>
      </c>
      <c r="AA2" s="208" t="s">
        <v>0</v>
      </c>
      <c r="AB2" s="208" t="s">
        <v>0</v>
      </c>
      <c r="AC2" s="208" t="s">
        <v>0</v>
      </c>
      <c r="AD2" s="208" t="s">
        <v>0</v>
      </c>
      <c r="AE2" s="208" t="s">
        <v>0</v>
      </c>
      <c r="AF2" s="208" t="s">
        <v>0</v>
      </c>
      <c r="AG2" s="208" t="s">
        <v>0</v>
      </c>
      <c r="AH2" s="208" t="s">
        <v>0</v>
      </c>
      <c r="AI2" s="208" t="s">
        <v>0</v>
      </c>
      <c r="AJ2" s="221" t="s">
        <v>0</v>
      </c>
      <c r="AK2" s="72"/>
      <c r="AM2" s="107"/>
    </row>
    <row r="3" spans="1:39" ht="56.25" customHeight="1" thickBot="1" x14ac:dyDescent="0.3">
      <c r="A3" s="229" t="s">
        <v>88</v>
      </c>
      <c r="B3" s="230"/>
      <c r="C3" s="168"/>
      <c r="D3" s="170"/>
      <c r="E3" s="170"/>
      <c r="F3" s="170"/>
      <c r="G3" s="170"/>
      <c r="H3" s="170"/>
      <c r="I3" s="170"/>
      <c r="J3" s="170"/>
      <c r="K3" s="172"/>
      <c r="L3" s="172"/>
      <c r="M3" s="172"/>
      <c r="N3" s="164"/>
      <c r="O3" s="164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22"/>
      <c r="AK3" s="73" t="s">
        <v>7</v>
      </c>
      <c r="AM3" s="256"/>
    </row>
    <row r="4" spans="1:39" s="33" customFormat="1" ht="21" customHeight="1" x14ac:dyDescent="0.25">
      <c r="A4" s="223" t="s">
        <v>1</v>
      </c>
      <c r="B4" s="224"/>
      <c r="C4" s="120">
        <f t="shared" ref="C4:AJ4" si="0">COUNTIF(C6:C48,"*")/COUNTIF($B$6:$B$48,"*")</f>
        <v>0</v>
      </c>
      <c r="D4" s="120">
        <f t="shared" si="0"/>
        <v>0</v>
      </c>
      <c r="E4" s="120">
        <f t="shared" si="0"/>
        <v>0</v>
      </c>
      <c r="F4" s="120">
        <f t="shared" si="0"/>
        <v>0</v>
      </c>
      <c r="G4" s="120">
        <f t="shared" si="0"/>
        <v>0</v>
      </c>
      <c r="H4" s="120">
        <f t="shared" si="0"/>
        <v>0</v>
      </c>
      <c r="I4" s="120">
        <f t="shared" si="0"/>
        <v>0</v>
      </c>
      <c r="J4" s="120">
        <f t="shared" si="0"/>
        <v>0</v>
      </c>
      <c r="K4" s="130">
        <f t="shared" si="0"/>
        <v>0</v>
      </c>
      <c r="L4" s="130">
        <f t="shared" si="0"/>
        <v>0</v>
      </c>
      <c r="M4" s="130">
        <f t="shared" si="0"/>
        <v>0</v>
      </c>
      <c r="N4" s="136">
        <f t="shared" si="0"/>
        <v>0</v>
      </c>
      <c r="O4" s="136">
        <f t="shared" si="0"/>
        <v>0</v>
      </c>
      <c r="P4" s="44">
        <f t="shared" si="0"/>
        <v>0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4">
        <f t="shared" si="0"/>
        <v>0</v>
      </c>
      <c r="U4" s="44">
        <f t="shared" si="0"/>
        <v>0</v>
      </c>
      <c r="V4" s="44">
        <f t="shared" si="0"/>
        <v>0</v>
      </c>
      <c r="W4" s="44">
        <f t="shared" si="0"/>
        <v>0</v>
      </c>
      <c r="X4" s="44">
        <f t="shared" si="0"/>
        <v>0</v>
      </c>
      <c r="Y4" s="44">
        <f t="shared" si="0"/>
        <v>0</v>
      </c>
      <c r="Z4" s="44">
        <f t="shared" si="0"/>
        <v>0</v>
      </c>
      <c r="AA4" s="44">
        <f t="shared" si="0"/>
        <v>0</v>
      </c>
      <c r="AB4" s="44">
        <f t="shared" si="0"/>
        <v>0</v>
      </c>
      <c r="AC4" s="44">
        <f t="shared" si="0"/>
        <v>0</v>
      </c>
      <c r="AD4" s="44">
        <f t="shared" si="0"/>
        <v>0</v>
      </c>
      <c r="AE4" s="44">
        <f t="shared" si="0"/>
        <v>0</v>
      </c>
      <c r="AF4" s="44">
        <f t="shared" si="0"/>
        <v>0</v>
      </c>
      <c r="AG4" s="44">
        <f t="shared" si="0"/>
        <v>0</v>
      </c>
      <c r="AH4" s="44">
        <f t="shared" si="0"/>
        <v>0</v>
      </c>
      <c r="AI4" s="44">
        <f t="shared" si="0"/>
        <v>0</v>
      </c>
      <c r="AJ4" s="45">
        <f t="shared" si="0"/>
        <v>0</v>
      </c>
      <c r="AK4" s="74"/>
      <c r="AM4" s="256"/>
    </row>
    <row r="5" spans="1:39" s="34" customFormat="1" ht="30.75" customHeight="1" thickBot="1" x14ac:dyDescent="0.25">
      <c r="A5" s="225" t="s">
        <v>6</v>
      </c>
      <c r="B5" s="226"/>
      <c r="C5" s="121" t="str">
        <f>IF(COUNTIF(C6:C27, "*")=6, "y", "n")</f>
        <v>n</v>
      </c>
      <c r="D5" s="121" t="str">
        <f t="shared" ref="D5:AH5" si="1">IF(COUNTIF(D6:D27, "*")=6, "y", "n")</f>
        <v>n</v>
      </c>
      <c r="E5" s="121" t="str">
        <f t="shared" si="1"/>
        <v>n</v>
      </c>
      <c r="F5" s="121" t="str">
        <f t="shared" si="1"/>
        <v>n</v>
      </c>
      <c r="G5" s="121" t="str">
        <f t="shared" si="1"/>
        <v>n</v>
      </c>
      <c r="H5" s="121" t="str">
        <f t="shared" si="1"/>
        <v>n</v>
      </c>
      <c r="I5" s="121" t="str">
        <f t="shared" si="1"/>
        <v>n</v>
      </c>
      <c r="J5" s="121" t="str">
        <f t="shared" si="1"/>
        <v>n</v>
      </c>
      <c r="K5" s="131" t="str">
        <f t="shared" si="1"/>
        <v>n</v>
      </c>
      <c r="L5" s="131" t="str">
        <f t="shared" si="1"/>
        <v>n</v>
      </c>
      <c r="M5" s="131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>IF(COUNTIF(AI6:AI27, "*")=6, "y", "n")</f>
        <v>n</v>
      </c>
      <c r="AJ5" s="46" t="str">
        <f>IF(COUNTIF(AI6:AI27, "*")=6, "y", "n")</f>
        <v>n</v>
      </c>
      <c r="AK5" s="50">
        <f>COUNTIF(C5:AJ5, "y")/COUNTIF(C2:AJ2,"*")</f>
        <v>0</v>
      </c>
      <c r="AM5" s="256"/>
    </row>
    <row r="6" spans="1:39" ht="37.5" customHeight="1" x14ac:dyDescent="0.25">
      <c r="A6" s="214" t="s">
        <v>2</v>
      </c>
      <c r="B6" s="75" t="s">
        <v>368</v>
      </c>
      <c r="C6" s="122"/>
      <c r="D6" s="123"/>
      <c r="E6" s="123"/>
      <c r="F6" s="123"/>
      <c r="G6" s="123"/>
      <c r="H6" s="123"/>
      <c r="I6" s="123"/>
      <c r="J6" s="123"/>
      <c r="K6" s="132"/>
      <c r="L6" s="132"/>
      <c r="M6" s="132"/>
      <c r="N6" s="138"/>
      <c r="O6" s="13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52">
        <f>COUNTIF(C6:AJ6,"*")/COUNTIF($C$2:$AJ$3,"*")</f>
        <v>0</v>
      </c>
      <c r="AM6" s="256"/>
    </row>
    <row r="7" spans="1:39" ht="37.5" customHeight="1" x14ac:dyDescent="0.25">
      <c r="A7" s="215"/>
      <c r="B7" s="77" t="s">
        <v>369</v>
      </c>
      <c r="C7" s="126"/>
      <c r="D7" s="127"/>
      <c r="E7" s="127"/>
      <c r="F7" s="127"/>
      <c r="G7" s="127"/>
      <c r="H7" s="127"/>
      <c r="I7" s="127"/>
      <c r="J7" s="127"/>
      <c r="K7" s="134"/>
      <c r="L7" s="134"/>
      <c r="M7" s="134"/>
      <c r="N7" s="140"/>
      <c r="O7" s="140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39"/>
      <c r="AK7" s="54">
        <f t="shared" ref="AK7:AK38" si="2">COUNTIF(C7:AJ7,"*")/COUNTIF($C$2:$AJ$3,"*")</f>
        <v>0</v>
      </c>
      <c r="AM7" s="257"/>
    </row>
    <row r="8" spans="1:39" ht="37.5" customHeight="1" x14ac:dyDescent="0.25">
      <c r="A8" s="215"/>
      <c r="B8" s="78" t="s">
        <v>370</v>
      </c>
      <c r="C8" s="142"/>
      <c r="D8" s="143"/>
      <c r="E8" s="143"/>
      <c r="F8" s="143"/>
      <c r="G8" s="143"/>
      <c r="H8" s="143"/>
      <c r="I8" s="143"/>
      <c r="J8" s="143"/>
      <c r="K8" s="152"/>
      <c r="L8" s="152"/>
      <c r="M8" s="152"/>
      <c r="N8" s="151"/>
      <c r="O8" s="151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  <c r="AK8" s="54">
        <f t="shared" si="2"/>
        <v>0</v>
      </c>
      <c r="AM8" s="257"/>
    </row>
    <row r="9" spans="1:39" ht="37.5" customHeight="1" x14ac:dyDescent="0.25">
      <c r="A9" s="215"/>
      <c r="B9" s="78" t="s">
        <v>371</v>
      </c>
      <c r="C9" s="142"/>
      <c r="D9" s="143"/>
      <c r="E9" s="143"/>
      <c r="F9" s="143"/>
      <c r="G9" s="143"/>
      <c r="H9" s="143"/>
      <c r="I9" s="143"/>
      <c r="J9" s="143"/>
      <c r="K9" s="152"/>
      <c r="L9" s="152"/>
      <c r="M9" s="152"/>
      <c r="N9" s="151"/>
      <c r="O9" s="151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1"/>
      <c r="AK9" s="54">
        <f t="shared" si="2"/>
        <v>0</v>
      </c>
      <c r="AM9" s="257"/>
    </row>
    <row r="10" spans="1:39" ht="37.5" customHeight="1" x14ac:dyDescent="0.25">
      <c r="A10" s="215"/>
      <c r="B10" s="78" t="s">
        <v>372</v>
      </c>
      <c r="C10" s="142"/>
      <c r="D10" s="143"/>
      <c r="E10" s="143"/>
      <c r="F10" s="143"/>
      <c r="G10" s="143"/>
      <c r="H10" s="143"/>
      <c r="I10" s="143"/>
      <c r="J10" s="143"/>
      <c r="K10" s="152"/>
      <c r="L10" s="152"/>
      <c r="M10" s="152"/>
      <c r="N10" s="151"/>
      <c r="O10" s="151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1"/>
      <c r="AK10" s="54">
        <f t="shared" si="2"/>
        <v>0</v>
      </c>
      <c r="AM10" s="257"/>
    </row>
    <row r="11" spans="1:39" ht="37.5" customHeight="1" x14ac:dyDescent="0.25">
      <c r="A11" s="215"/>
      <c r="B11" s="78" t="s">
        <v>373</v>
      </c>
      <c r="C11" s="142"/>
      <c r="D11" s="143"/>
      <c r="E11" s="143"/>
      <c r="F11" s="143"/>
      <c r="G11" s="143"/>
      <c r="H11" s="143"/>
      <c r="I11" s="143"/>
      <c r="J11" s="143"/>
      <c r="K11" s="152"/>
      <c r="L11" s="152"/>
      <c r="M11" s="152"/>
      <c r="N11" s="151"/>
      <c r="O11" s="151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1"/>
      <c r="AK11" s="54">
        <f t="shared" si="2"/>
        <v>0</v>
      </c>
      <c r="AM11" s="257"/>
    </row>
    <row r="12" spans="1:39" ht="37.5" customHeight="1" x14ac:dyDescent="0.25">
      <c r="A12" s="215"/>
      <c r="B12" s="78" t="s">
        <v>374</v>
      </c>
      <c r="C12" s="142"/>
      <c r="D12" s="143"/>
      <c r="E12" s="143"/>
      <c r="F12" s="143"/>
      <c r="G12" s="143"/>
      <c r="H12" s="143"/>
      <c r="I12" s="143"/>
      <c r="J12" s="143"/>
      <c r="K12" s="152"/>
      <c r="L12" s="152"/>
      <c r="M12" s="152"/>
      <c r="N12" s="151"/>
      <c r="O12" s="151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1"/>
      <c r="AK12" s="54">
        <f t="shared" si="2"/>
        <v>0</v>
      </c>
      <c r="AM12" s="257"/>
    </row>
    <row r="13" spans="1:39" ht="37.5" customHeight="1" x14ac:dyDescent="0.25">
      <c r="A13" s="215"/>
      <c r="B13" s="78" t="s">
        <v>375</v>
      </c>
      <c r="C13" s="142"/>
      <c r="D13" s="143"/>
      <c r="E13" s="143"/>
      <c r="F13" s="143"/>
      <c r="G13" s="143"/>
      <c r="H13" s="143"/>
      <c r="I13" s="143"/>
      <c r="J13" s="143"/>
      <c r="K13" s="152"/>
      <c r="L13" s="152"/>
      <c r="M13" s="152"/>
      <c r="N13" s="151"/>
      <c r="O13" s="151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54">
        <f t="shared" si="2"/>
        <v>0</v>
      </c>
      <c r="AM13" s="257"/>
    </row>
    <row r="14" spans="1:39" ht="37.5" customHeight="1" x14ac:dyDescent="0.25">
      <c r="A14" s="215"/>
      <c r="B14" s="78" t="s">
        <v>376</v>
      </c>
      <c r="C14" s="142"/>
      <c r="D14" s="143"/>
      <c r="E14" s="143"/>
      <c r="F14" s="143"/>
      <c r="G14" s="143"/>
      <c r="H14" s="143"/>
      <c r="I14" s="143"/>
      <c r="J14" s="143"/>
      <c r="K14" s="152"/>
      <c r="L14" s="152"/>
      <c r="M14" s="152"/>
      <c r="N14" s="151"/>
      <c r="O14" s="151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1"/>
      <c r="AK14" s="54">
        <f t="shared" si="2"/>
        <v>0</v>
      </c>
      <c r="AM14" s="257"/>
    </row>
    <row r="15" spans="1:39" ht="37.5" customHeight="1" x14ac:dyDescent="0.25">
      <c r="A15" s="215"/>
      <c r="B15" s="78" t="s">
        <v>377</v>
      </c>
      <c r="C15" s="142"/>
      <c r="D15" s="143"/>
      <c r="E15" s="143"/>
      <c r="F15" s="143"/>
      <c r="G15" s="143"/>
      <c r="H15" s="143"/>
      <c r="I15" s="143"/>
      <c r="J15" s="143"/>
      <c r="K15" s="152"/>
      <c r="L15" s="152"/>
      <c r="M15" s="152"/>
      <c r="N15" s="151"/>
      <c r="O15" s="151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1"/>
      <c r="AK15" s="54">
        <f t="shared" si="2"/>
        <v>0</v>
      </c>
      <c r="AM15" s="257"/>
    </row>
    <row r="16" spans="1:39" ht="37.5" customHeight="1" thickBot="1" x14ac:dyDescent="0.3">
      <c r="A16" s="216"/>
      <c r="B16" s="83" t="s">
        <v>378</v>
      </c>
      <c r="C16" s="128"/>
      <c r="D16" s="129"/>
      <c r="E16" s="129"/>
      <c r="F16" s="129"/>
      <c r="G16" s="129"/>
      <c r="H16" s="129"/>
      <c r="I16" s="129"/>
      <c r="J16" s="129"/>
      <c r="K16" s="135"/>
      <c r="L16" s="135"/>
      <c r="M16" s="135"/>
      <c r="N16" s="141"/>
      <c r="O16" s="1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  <c r="AK16" s="56">
        <f t="shared" si="2"/>
        <v>0</v>
      </c>
      <c r="AM16" s="257"/>
    </row>
    <row r="17" spans="1:39" ht="60.75" customHeight="1" x14ac:dyDescent="0.25">
      <c r="A17" s="214" t="s">
        <v>3</v>
      </c>
      <c r="B17" s="75" t="s">
        <v>379</v>
      </c>
      <c r="C17" s="35"/>
      <c r="D17" s="36"/>
      <c r="E17" s="36"/>
      <c r="F17" s="36"/>
      <c r="G17" s="36"/>
      <c r="H17" s="36"/>
      <c r="I17" s="36"/>
      <c r="J17" s="36"/>
      <c r="K17" s="132"/>
      <c r="L17" s="132"/>
      <c r="M17" s="132"/>
      <c r="N17" s="138"/>
      <c r="O17" s="1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7"/>
      <c r="AK17" s="52">
        <f t="shared" si="2"/>
        <v>0</v>
      </c>
      <c r="AM17" s="108"/>
    </row>
    <row r="18" spans="1:39" ht="45" customHeight="1" x14ac:dyDescent="0.25">
      <c r="A18" s="215"/>
      <c r="B18" s="77" t="s">
        <v>380</v>
      </c>
      <c r="C18" s="38"/>
      <c r="D18" s="22"/>
      <c r="E18" s="22"/>
      <c r="F18" s="22"/>
      <c r="G18" s="22"/>
      <c r="H18" s="22"/>
      <c r="I18" s="22"/>
      <c r="J18" s="22"/>
      <c r="K18" s="134"/>
      <c r="L18" s="134"/>
      <c r="M18" s="134"/>
      <c r="N18" s="140"/>
      <c r="O18" s="140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39"/>
      <c r="AK18" s="54">
        <f t="shared" si="2"/>
        <v>0</v>
      </c>
      <c r="AL18" s="32"/>
      <c r="AM18" s="108"/>
    </row>
    <row r="19" spans="1:39" ht="45" customHeight="1" x14ac:dyDescent="0.25">
      <c r="A19" s="215"/>
      <c r="B19" s="78" t="s">
        <v>381</v>
      </c>
      <c r="C19" s="79"/>
      <c r="D19" s="80"/>
      <c r="E19" s="80"/>
      <c r="F19" s="80"/>
      <c r="G19" s="80"/>
      <c r="H19" s="80"/>
      <c r="I19" s="80"/>
      <c r="J19" s="80"/>
      <c r="K19" s="152"/>
      <c r="L19" s="152"/>
      <c r="M19" s="152"/>
      <c r="N19" s="151"/>
      <c r="O19" s="151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1"/>
      <c r="AK19" s="54">
        <f t="shared" si="2"/>
        <v>0</v>
      </c>
      <c r="AL19" s="32"/>
      <c r="AM19" s="108"/>
    </row>
    <row r="20" spans="1:39" ht="45" customHeight="1" x14ac:dyDescent="0.25">
      <c r="A20" s="215"/>
      <c r="B20" s="78" t="s">
        <v>382</v>
      </c>
      <c r="C20" s="79"/>
      <c r="D20" s="80"/>
      <c r="E20" s="80"/>
      <c r="F20" s="80"/>
      <c r="G20" s="80"/>
      <c r="H20" s="80"/>
      <c r="I20" s="80"/>
      <c r="J20" s="80"/>
      <c r="K20" s="152"/>
      <c r="L20" s="152"/>
      <c r="M20" s="152"/>
      <c r="N20" s="151"/>
      <c r="O20" s="151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1"/>
      <c r="AK20" s="54">
        <f t="shared" si="2"/>
        <v>0</v>
      </c>
      <c r="AL20" s="32"/>
      <c r="AM20" s="108"/>
    </row>
    <row r="21" spans="1:39" ht="45" customHeight="1" x14ac:dyDescent="0.25">
      <c r="A21" s="215"/>
      <c r="B21" s="78" t="s">
        <v>383</v>
      </c>
      <c r="C21" s="79"/>
      <c r="D21" s="80"/>
      <c r="E21" s="80"/>
      <c r="F21" s="80"/>
      <c r="G21" s="80"/>
      <c r="H21" s="80"/>
      <c r="I21" s="80"/>
      <c r="J21" s="80"/>
      <c r="K21" s="152"/>
      <c r="L21" s="152"/>
      <c r="M21" s="152"/>
      <c r="N21" s="151"/>
      <c r="O21" s="151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1"/>
      <c r="AK21" s="54">
        <f t="shared" si="2"/>
        <v>0</v>
      </c>
      <c r="AL21" s="32"/>
      <c r="AM21" s="108"/>
    </row>
    <row r="22" spans="1:39" ht="45" customHeight="1" x14ac:dyDescent="0.25">
      <c r="A22" s="215"/>
      <c r="B22" s="78" t="s">
        <v>384</v>
      </c>
      <c r="C22" s="79"/>
      <c r="D22" s="80"/>
      <c r="E22" s="80"/>
      <c r="F22" s="80"/>
      <c r="G22" s="80"/>
      <c r="H22" s="80"/>
      <c r="I22" s="80"/>
      <c r="J22" s="80"/>
      <c r="K22" s="152"/>
      <c r="L22" s="152"/>
      <c r="M22" s="152"/>
      <c r="N22" s="151"/>
      <c r="O22" s="151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1"/>
      <c r="AK22" s="54">
        <f t="shared" si="2"/>
        <v>0</v>
      </c>
      <c r="AL22" s="32"/>
      <c r="AM22" s="108"/>
    </row>
    <row r="23" spans="1:39" ht="45" customHeight="1" x14ac:dyDescent="0.25">
      <c r="A23" s="215"/>
      <c r="B23" s="78" t="s">
        <v>385</v>
      </c>
      <c r="C23" s="79"/>
      <c r="D23" s="80"/>
      <c r="E23" s="80"/>
      <c r="F23" s="80"/>
      <c r="G23" s="80"/>
      <c r="H23" s="80"/>
      <c r="I23" s="80"/>
      <c r="J23" s="80"/>
      <c r="K23" s="152"/>
      <c r="L23" s="152"/>
      <c r="M23" s="152"/>
      <c r="N23" s="151"/>
      <c r="O23" s="151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1"/>
      <c r="AK23" s="54">
        <f t="shared" si="2"/>
        <v>0</v>
      </c>
      <c r="AL23" s="32"/>
      <c r="AM23" s="108"/>
    </row>
    <row r="24" spans="1:39" ht="45" customHeight="1" x14ac:dyDescent="0.25">
      <c r="A24" s="215"/>
      <c r="B24" s="78" t="s">
        <v>386</v>
      </c>
      <c r="C24" s="79"/>
      <c r="D24" s="80"/>
      <c r="E24" s="80"/>
      <c r="F24" s="80"/>
      <c r="G24" s="80"/>
      <c r="H24" s="80"/>
      <c r="I24" s="80"/>
      <c r="J24" s="80"/>
      <c r="K24" s="152"/>
      <c r="L24" s="152"/>
      <c r="M24" s="152"/>
      <c r="N24" s="151"/>
      <c r="O24" s="151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K24" s="54">
        <f t="shared" si="2"/>
        <v>0</v>
      </c>
      <c r="AL24" s="32"/>
      <c r="AM24" s="108"/>
    </row>
    <row r="25" spans="1:39" ht="45" customHeight="1" x14ac:dyDescent="0.25">
      <c r="A25" s="215"/>
      <c r="B25" s="78" t="s">
        <v>387</v>
      </c>
      <c r="C25" s="79"/>
      <c r="D25" s="80"/>
      <c r="E25" s="80"/>
      <c r="F25" s="80"/>
      <c r="G25" s="80"/>
      <c r="H25" s="80"/>
      <c r="I25" s="80"/>
      <c r="J25" s="80"/>
      <c r="K25" s="152"/>
      <c r="L25" s="152"/>
      <c r="M25" s="152"/>
      <c r="N25" s="151"/>
      <c r="O25" s="151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K25" s="54">
        <f t="shared" si="2"/>
        <v>0</v>
      </c>
      <c r="AL25" s="32"/>
      <c r="AM25" s="108"/>
    </row>
    <row r="26" spans="1:39" ht="45" customHeight="1" x14ac:dyDescent="0.25">
      <c r="A26" s="215"/>
      <c r="B26" s="78" t="s">
        <v>388</v>
      </c>
      <c r="C26" s="79"/>
      <c r="D26" s="80"/>
      <c r="E26" s="80"/>
      <c r="F26" s="80"/>
      <c r="G26" s="80"/>
      <c r="H26" s="80"/>
      <c r="I26" s="80"/>
      <c r="J26" s="80"/>
      <c r="K26" s="152"/>
      <c r="L26" s="152"/>
      <c r="M26" s="152"/>
      <c r="N26" s="151"/>
      <c r="O26" s="151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1"/>
      <c r="AK26" s="54">
        <f t="shared" si="2"/>
        <v>0</v>
      </c>
      <c r="AL26" s="32"/>
      <c r="AM26" s="108"/>
    </row>
    <row r="27" spans="1:39" ht="40.5" customHeight="1" thickBot="1" x14ac:dyDescent="0.3">
      <c r="A27" s="216"/>
      <c r="B27" s="83" t="s">
        <v>389</v>
      </c>
      <c r="C27" s="40"/>
      <c r="D27" s="41"/>
      <c r="E27" s="41"/>
      <c r="F27" s="41"/>
      <c r="G27" s="41"/>
      <c r="H27" s="41"/>
      <c r="I27" s="41"/>
      <c r="J27" s="41"/>
      <c r="K27" s="135"/>
      <c r="L27" s="135"/>
      <c r="M27" s="135"/>
      <c r="N27" s="141"/>
      <c r="O27" s="1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2"/>
      <c r="AK27" s="56">
        <f t="shared" si="2"/>
        <v>0</v>
      </c>
      <c r="AL27" s="43"/>
    </row>
    <row r="28" spans="1:39" ht="45" customHeight="1" x14ac:dyDescent="0.25">
      <c r="A28" s="217" t="s">
        <v>4</v>
      </c>
      <c r="B28" s="84" t="s">
        <v>390</v>
      </c>
      <c r="C28" s="5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138"/>
      <c r="O28" s="1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52">
        <f t="shared" si="2"/>
        <v>0</v>
      </c>
      <c r="AL28" s="43"/>
    </row>
    <row r="29" spans="1:39" ht="39.75" customHeight="1" x14ac:dyDescent="0.25">
      <c r="A29" s="219"/>
      <c r="B29" s="86" t="s">
        <v>391</v>
      </c>
      <c r="C29" s="58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140"/>
      <c r="O29" s="140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39"/>
      <c r="AK29" s="54">
        <f t="shared" si="2"/>
        <v>0</v>
      </c>
      <c r="AL29" s="43"/>
    </row>
    <row r="30" spans="1:39" ht="39.75" customHeight="1" x14ac:dyDescent="0.25">
      <c r="A30" s="258"/>
      <c r="B30" s="109" t="s">
        <v>392</v>
      </c>
      <c r="C30" s="104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151"/>
      <c r="O30" s="151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1"/>
      <c r="AK30" s="54">
        <f t="shared" si="2"/>
        <v>0</v>
      </c>
      <c r="AL30" s="43"/>
    </row>
    <row r="31" spans="1:39" ht="39.75" customHeight="1" x14ac:dyDescent="0.25">
      <c r="A31" s="258"/>
      <c r="B31" s="109" t="s">
        <v>393</v>
      </c>
      <c r="C31" s="104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151"/>
      <c r="O31" s="151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1"/>
      <c r="AK31" s="54">
        <f t="shared" si="2"/>
        <v>0</v>
      </c>
      <c r="AL31" s="43"/>
    </row>
    <row r="32" spans="1:39" ht="39.75" customHeight="1" x14ac:dyDescent="0.25">
      <c r="A32" s="258"/>
      <c r="B32" s="109" t="s">
        <v>394</v>
      </c>
      <c r="C32" s="104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151"/>
      <c r="O32" s="151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1"/>
      <c r="AK32" s="54">
        <f t="shared" si="2"/>
        <v>0</v>
      </c>
      <c r="AL32" s="43"/>
    </row>
    <row r="33" spans="1:38" ht="39.75" customHeight="1" x14ac:dyDescent="0.25">
      <c r="A33" s="258"/>
      <c r="B33" s="109" t="s">
        <v>395</v>
      </c>
      <c r="C33" s="104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151"/>
      <c r="O33" s="151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1"/>
      <c r="AK33" s="54">
        <f t="shared" si="2"/>
        <v>0</v>
      </c>
      <c r="AL33" s="43"/>
    </row>
    <row r="34" spans="1:38" ht="39.75" customHeight="1" x14ac:dyDescent="0.25">
      <c r="A34" s="258"/>
      <c r="B34" s="109" t="s">
        <v>396</v>
      </c>
      <c r="C34" s="104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151"/>
      <c r="O34" s="151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  <c r="AK34" s="54">
        <f t="shared" si="2"/>
        <v>0</v>
      </c>
      <c r="AL34" s="43"/>
    </row>
    <row r="35" spans="1:38" ht="39.75" customHeight="1" x14ac:dyDescent="0.25">
      <c r="A35" s="258"/>
      <c r="B35" s="109" t="s">
        <v>397</v>
      </c>
      <c r="C35" s="104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151"/>
      <c r="O35" s="151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1"/>
      <c r="AK35" s="54">
        <f t="shared" si="2"/>
        <v>0</v>
      </c>
      <c r="AL35" s="43"/>
    </row>
    <row r="36" spans="1:38" ht="39.75" customHeight="1" x14ac:dyDescent="0.25">
      <c r="A36" s="258"/>
      <c r="B36" s="109" t="s">
        <v>398</v>
      </c>
      <c r="C36" s="104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151"/>
      <c r="O36" s="151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1"/>
      <c r="AK36" s="54">
        <f t="shared" si="2"/>
        <v>0</v>
      </c>
      <c r="AL36" s="43"/>
    </row>
    <row r="37" spans="1:38" ht="39.75" customHeight="1" x14ac:dyDescent="0.25">
      <c r="A37" s="258"/>
      <c r="B37" s="109" t="s">
        <v>399</v>
      </c>
      <c r="C37" s="104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151"/>
      <c r="O37" s="151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1"/>
      <c r="AK37" s="54">
        <f t="shared" si="2"/>
        <v>0</v>
      </c>
      <c r="AL37" s="43"/>
    </row>
    <row r="38" spans="1:38" ht="39.75" customHeight="1" thickBot="1" x14ac:dyDescent="0.3">
      <c r="A38" s="220"/>
      <c r="B38" s="87" t="s">
        <v>400</v>
      </c>
      <c r="C38" s="59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141"/>
      <c r="O38" s="1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2"/>
      <c r="AK38" s="56">
        <f t="shared" si="2"/>
        <v>0</v>
      </c>
      <c r="AL38" s="43"/>
    </row>
    <row r="39" spans="1:38" ht="14.25" customHeight="1" x14ac:dyDescent="0.25">
      <c r="N39" s="100"/>
      <c r="O39" s="100"/>
      <c r="AL39" s="43"/>
    </row>
    <row r="40" spans="1:38" ht="14.25" customHeight="1" x14ac:dyDescent="0.25">
      <c r="N40" s="100"/>
      <c r="O40" s="100"/>
      <c r="AL40" s="43"/>
    </row>
    <row r="41" spans="1:38" ht="14.25" customHeight="1" x14ac:dyDescent="0.25">
      <c r="N41" s="100"/>
      <c r="O41" s="100"/>
      <c r="AL41" s="43"/>
    </row>
  </sheetData>
  <mergeCells count="44">
    <mergeCell ref="A17:A27"/>
    <mergeCell ref="A28:A38"/>
    <mergeCell ref="AI2:AI3"/>
    <mergeCell ref="AJ2:AJ3"/>
    <mergeCell ref="A3:B3"/>
    <mergeCell ref="AB2:AB3"/>
    <mergeCell ref="Q2:Q3"/>
    <mergeCell ref="R2:R3"/>
    <mergeCell ref="S2:S3"/>
    <mergeCell ref="T2:T3"/>
    <mergeCell ref="U2:U3"/>
    <mergeCell ref="V2:V3"/>
    <mergeCell ref="K2:K3"/>
    <mergeCell ref="L2:L3"/>
    <mergeCell ref="M2:M3"/>
    <mergeCell ref="N2:N3"/>
    <mergeCell ref="AM3:AM6"/>
    <mergeCell ref="A4:B4"/>
    <mergeCell ref="A5:B5"/>
    <mergeCell ref="A6:A16"/>
    <mergeCell ref="AM7:AM16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O2:O3"/>
    <mergeCell ref="P2:P3"/>
    <mergeCell ref="A1:T1"/>
    <mergeCell ref="A2:B2"/>
    <mergeCell ref="C2:C3"/>
    <mergeCell ref="D2:D3"/>
    <mergeCell ref="E2:E3"/>
    <mergeCell ref="F2:F3"/>
    <mergeCell ref="G2:G3"/>
    <mergeCell ref="H2:H3"/>
    <mergeCell ref="I2:I3"/>
    <mergeCell ref="J2:J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8"/>
  <sheetViews>
    <sheetView zoomScale="90" zoomScaleNormal="100" workbookViewId="0">
      <selection activeCell="P10" sqref="C6:P10"/>
    </sheetView>
  </sheetViews>
  <sheetFormatPr defaultColWidth="9.109375" defaultRowHeight="13.8" x14ac:dyDescent="0.25"/>
  <cols>
    <col min="1" max="1" width="4.777343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16384" width="9.109375" style="31"/>
  </cols>
  <sheetData>
    <row r="1" spans="1:37" ht="30" customHeight="1" thickBot="1" x14ac:dyDescent="0.3">
      <c r="A1" s="162" t="str">
        <f>'[1]Assessment 1'!A1</f>
        <v>End of Unit Assessment | PE | Year 1 | Invasion Games</v>
      </c>
      <c r="B1" s="162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" t="s">
        <v>5</v>
      </c>
      <c r="AK1" s="1"/>
    </row>
    <row r="2" spans="1:37" ht="30.6" customHeight="1" x14ac:dyDescent="0.4">
      <c r="A2" s="189" t="s">
        <v>74</v>
      </c>
      <c r="B2" s="190"/>
      <c r="C2" s="192" t="s">
        <v>81</v>
      </c>
      <c r="D2" s="194" t="s">
        <v>82</v>
      </c>
      <c r="E2" s="194" t="s">
        <v>80</v>
      </c>
      <c r="F2" s="194" t="s">
        <v>79</v>
      </c>
      <c r="G2" s="194" t="s">
        <v>76</v>
      </c>
      <c r="H2" s="194" t="s">
        <v>78</v>
      </c>
      <c r="I2" s="194" t="s">
        <v>77</v>
      </c>
      <c r="J2" s="194" t="s">
        <v>75</v>
      </c>
      <c r="K2" s="196" t="s">
        <v>84</v>
      </c>
      <c r="L2" s="196" t="s">
        <v>85</v>
      </c>
      <c r="M2" s="196" t="s">
        <v>83</v>
      </c>
      <c r="N2" s="198" t="s">
        <v>86</v>
      </c>
      <c r="O2" s="198" t="s">
        <v>87</v>
      </c>
      <c r="P2" s="165" t="s">
        <v>404</v>
      </c>
      <c r="Q2" s="165" t="s">
        <v>0</v>
      </c>
      <c r="R2" s="165" t="s">
        <v>0</v>
      </c>
      <c r="S2" s="165" t="s">
        <v>0</v>
      </c>
      <c r="T2" s="165" t="s">
        <v>0</v>
      </c>
      <c r="U2" s="165" t="s">
        <v>0</v>
      </c>
      <c r="V2" s="165" t="s">
        <v>0</v>
      </c>
      <c r="W2" s="165" t="s">
        <v>0</v>
      </c>
      <c r="X2" s="165" t="s">
        <v>0</v>
      </c>
      <c r="Y2" s="165" t="s">
        <v>0</v>
      </c>
      <c r="Z2" s="165" t="s">
        <v>0</v>
      </c>
      <c r="AA2" s="165" t="s">
        <v>0</v>
      </c>
      <c r="AB2" s="165" t="s">
        <v>0</v>
      </c>
      <c r="AC2" s="165" t="s">
        <v>0</v>
      </c>
      <c r="AD2" s="165" t="s">
        <v>0</v>
      </c>
      <c r="AE2" s="165" t="s">
        <v>0</v>
      </c>
      <c r="AF2" s="165" t="s">
        <v>0</v>
      </c>
      <c r="AG2" s="165" t="s">
        <v>0</v>
      </c>
      <c r="AH2" s="165" t="s">
        <v>0</v>
      </c>
      <c r="AI2" s="165" t="s">
        <v>0</v>
      </c>
      <c r="AJ2" s="185" t="s">
        <v>0</v>
      </c>
      <c r="AK2" s="47"/>
    </row>
    <row r="3" spans="1:37" ht="56.25" customHeight="1" thickBot="1" x14ac:dyDescent="0.3">
      <c r="A3" s="173" t="s">
        <v>88</v>
      </c>
      <c r="B3" s="174"/>
      <c r="C3" s="193"/>
      <c r="D3" s="195"/>
      <c r="E3" s="195"/>
      <c r="F3" s="195"/>
      <c r="G3" s="195"/>
      <c r="H3" s="195"/>
      <c r="I3" s="195"/>
      <c r="J3" s="195"/>
      <c r="K3" s="197"/>
      <c r="L3" s="197"/>
      <c r="M3" s="197"/>
      <c r="N3" s="199"/>
      <c r="O3" s="199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86"/>
      <c r="AK3" s="48" t="s">
        <v>7</v>
      </c>
    </row>
    <row r="4" spans="1:37" s="33" customFormat="1" ht="21" customHeight="1" x14ac:dyDescent="0.25">
      <c r="A4" s="175" t="s">
        <v>1</v>
      </c>
      <c r="B4" s="176"/>
      <c r="C4" s="120">
        <f t="shared" ref="C4:AJ4" si="0">COUNTIF(C6:C54,"*")/COUNTIF($B$6:$B$54,"*")</f>
        <v>0</v>
      </c>
      <c r="D4" s="120">
        <f t="shared" si="0"/>
        <v>0</v>
      </c>
      <c r="E4" s="120">
        <f t="shared" si="0"/>
        <v>0</v>
      </c>
      <c r="F4" s="120">
        <f t="shared" si="0"/>
        <v>0</v>
      </c>
      <c r="G4" s="120">
        <f t="shared" si="0"/>
        <v>0</v>
      </c>
      <c r="H4" s="120">
        <f t="shared" si="0"/>
        <v>0</v>
      </c>
      <c r="I4" s="120">
        <f t="shared" si="0"/>
        <v>0</v>
      </c>
      <c r="J4" s="120">
        <f t="shared" si="0"/>
        <v>0</v>
      </c>
      <c r="K4" s="130">
        <f t="shared" si="0"/>
        <v>0</v>
      </c>
      <c r="L4" s="130">
        <f t="shared" si="0"/>
        <v>0</v>
      </c>
      <c r="M4" s="130">
        <f t="shared" si="0"/>
        <v>0</v>
      </c>
      <c r="N4" s="136">
        <f t="shared" si="0"/>
        <v>0</v>
      </c>
      <c r="O4" s="136">
        <f t="shared" si="0"/>
        <v>0</v>
      </c>
      <c r="P4" s="44">
        <f t="shared" si="0"/>
        <v>0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4">
        <f t="shared" si="0"/>
        <v>0</v>
      </c>
      <c r="U4" s="44">
        <f t="shared" si="0"/>
        <v>0</v>
      </c>
      <c r="V4" s="44">
        <f t="shared" si="0"/>
        <v>0</v>
      </c>
      <c r="W4" s="44">
        <f t="shared" si="0"/>
        <v>0</v>
      </c>
      <c r="X4" s="44">
        <f t="shared" si="0"/>
        <v>0</v>
      </c>
      <c r="Y4" s="44">
        <f t="shared" si="0"/>
        <v>0</v>
      </c>
      <c r="Z4" s="44">
        <f t="shared" si="0"/>
        <v>0</v>
      </c>
      <c r="AA4" s="44">
        <f t="shared" si="0"/>
        <v>0</v>
      </c>
      <c r="AB4" s="44">
        <f t="shared" si="0"/>
        <v>0</v>
      </c>
      <c r="AC4" s="44">
        <f t="shared" si="0"/>
        <v>0</v>
      </c>
      <c r="AD4" s="44">
        <f t="shared" si="0"/>
        <v>0</v>
      </c>
      <c r="AE4" s="44">
        <f t="shared" si="0"/>
        <v>0</v>
      </c>
      <c r="AF4" s="44">
        <f t="shared" si="0"/>
        <v>0</v>
      </c>
      <c r="AG4" s="44">
        <f t="shared" si="0"/>
        <v>0</v>
      </c>
      <c r="AH4" s="44">
        <f t="shared" si="0"/>
        <v>0</v>
      </c>
      <c r="AI4" s="44">
        <f t="shared" si="0"/>
        <v>0</v>
      </c>
      <c r="AJ4" s="45">
        <f t="shared" si="0"/>
        <v>0</v>
      </c>
      <c r="AK4" s="49"/>
    </row>
    <row r="5" spans="1:37" s="34" customFormat="1" ht="30.75" customHeight="1" thickBot="1" x14ac:dyDescent="0.25">
      <c r="A5" s="187" t="s">
        <v>6</v>
      </c>
      <c r="B5" s="188"/>
      <c r="C5" s="121" t="str">
        <f t="shared" ref="C5:AI5" si="1">IF(COUNTIF(C6:C31, "*")=6, "y", "n")</f>
        <v>n</v>
      </c>
      <c r="D5" s="121" t="str">
        <f t="shared" si="1"/>
        <v>n</v>
      </c>
      <c r="E5" s="121" t="str">
        <f t="shared" si="1"/>
        <v>n</v>
      </c>
      <c r="F5" s="121" t="str">
        <f t="shared" si="1"/>
        <v>n</v>
      </c>
      <c r="G5" s="121" t="str">
        <f t="shared" si="1"/>
        <v>n</v>
      </c>
      <c r="H5" s="121" t="str">
        <f t="shared" si="1"/>
        <v>n</v>
      </c>
      <c r="I5" s="121" t="str">
        <f t="shared" si="1"/>
        <v>n</v>
      </c>
      <c r="J5" s="121" t="str">
        <f t="shared" si="1"/>
        <v>n</v>
      </c>
      <c r="K5" s="131" t="str">
        <f t="shared" si="1"/>
        <v>n</v>
      </c>
      <c r="L5" s="131" t="str">
        <f t="shared" si="1"/>
        <v>n</v>
      </c>
      <c r="M5" s="131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 t="shared" si="1"/>
        <v>n</v>
      </c>
      <c r="AJ5" s="46" t="str">
        <f>IF(COUNTIF(AI6:AI31, "*")=6, "y", "n")</f>
        <v>n</v>
      </c>
      <c r="AK5" s="50">
        <f>COUNTIF(C5:AJ5, "y")/COUNTIF(C2:AJ2,"*")</f>
        <v>0</v>
      </c>
    </row>
    <row r="6" spans="1:37" ht="37.5" customHeight="1" x14ac:dyDescent="0.25">
      <c r="A6" s="205" t="s">
        <v>2</v>
      </c>
      <c r="B6" s="60" t="s">
        <v>194</v>
      </c>
      <c r="C6" s="122"/>
      <c r="D6" s="123"/>
      <c r="E6" s="123"/>
      <c r="F6" s="123"/>
      <c r="G6" s="123"/>
      <c r="H6" s="123"/>
      <c r="I6" s="123"/>
      <c r="J6" s="123"/>
      <c r="K6" s="132"/>
      <c r="L6" s="132"/>
      <c r="M6" s="132"/>
      <c r="N6" s="138"/>
      <c r="O6" s="13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52">
        <f>COUNTIF(C6:AJ6,"*")/COUNTIF($C$2:$AJ$3,"*")</f>
        <v>0</v>
      </c>
    </row>
    <row r="7" spans="1:37" ht="37.5" customHeight="1" x14ac:dyDescent="0.25">
      <c r="A7" s="206"/>
      <c r="B7" s="61" t="s">
        <v>195</v>
      </c>
      <c r="C7" s="126"/>
      <c r="D7" s="127"/>
      <c r="E7" s="127"/>
      <c r="F7" s="127"/>
      <c r="G7" s="127"/>
      <c r="H7" s="127"/>
      <c r="I7" s="127"/>
      <c r="J7" s="127"/>
      <c r="K7" s="134"/>
      <c r="L7" s="134"/>
      <c r="M7" s="134"/>
      <c r="N7" s="140"/>
      <c r="O7" s="140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39"/>
      <c r="AK7" s="54">
        <f>AJ10</f>
        <v>0</v>
      </c>
    </row>
    <row r="8" spans="1:37" ht="37.5" customHeight="1" x14ac:dyDescent="0.25">
      <c r="A8" s="206"/>
      <c r="B8" s="102" t="s">
        <v>196</v>
      </c>
      <c r="C8" s="142"/>
      <c r="D8" s="143"/>
      <c r="E8" s="143"/>
      <c r="F8" s="143"/>
      <c r="G8" s="143"/>
      <c r="H8" s="143"/>
      <c r="I8" s="143"/>
      <c r="J8" s="143"/>
      <c r="K8" s="152"/>
      <c r="L8" s="152"/>
      <c r="M8" s="152"/>
      <c r="N8" s="151"/>
      <c r="O8" s="151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  <c r="AK8" s="82">
        <f>COUNTIF(C7:AJ8,"*")/COUNTIF($C$2:$AJ$3,"*")</f>
        <v>0</v>
      </c>
    </row>
    <row r="9" spans="1:37" ht="37.5" customHeight="1" x14ac:dyDescent="0.25">
      <c r="A9" s="206"/>
      <c r="B9" s="102" t="s">
        <v>197</v>
      </c>
      <c r="C9" s="142"/>
      <c r="D9" s="143"/>
      <c r="E9" s="143"/>
      <c r="F9" s="143"/>
      <c r="G9" s="143"/>
      <c r="H9" s="143"/>
      <c r="I9" s="143"/>
      <c r="J9" s="143"/>
      <c r="K9" s="152"/>
      <c r="L9" s="152"/>
      <c r="M9" s="152"/>
      <c r="N9" s="151"/>
      <c r="O9" s="151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1"/>
      <c r="AK9" s="82">
        <f>COUNTIF(C7:AJ9,"*")/COUNTIF($C$2:$AJ$3,"*")</f>
        <v>0</v>
      </c>
    </row>
    <row r="10" spans="1:37" ht="37.5" customHeight="1" x14ac:dyDescent="0.25">
      <c r="A10" s="206"/>
      <c r="B10" s="102" t="s">
        <v>198</v>
      </c>
      <c r="C10" s="142"/>
      <c r="D10" s="143"/>
      <c r="E10" s="143"/>
      <c r="F10" s="143"/>
      <c r="G10" s="143"/>
      <c r="H10" s="143"/>
      <c r="I10" s="143"/>
      <c r="J10" s="143"/>
      <c r="K10" s="152"/>
      <c r="L10" s="152"/>
      <c r="M10" s="152"/>
      <c r="N10" s="151"/>
      <c r="O10" s="151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1"/>
      <c r="AK10" s="82">
        <f>COUNTIF(C7:AJ10,"*")/COUNTIF($C$2:$AJ$3,"*")</f>
        <v>0</v>
      </c>
    </row>
    <row r="11" spans="1:37" ht="37.5" customHeight="1" x14ac:dyDescent="0.25">
      <c r="A11" s="206"/>
      <c r="B11" s="102" t="s">
        <v>199</v>
      </c>
      <c r="C11" s="142"/>
      <c r="D11" s="143"/>
      <c r="E11" s="143"/>
      <c r="F11" s="143"/>
      <c r="G11" s="143"/>
      <c r="H11" s="143"/>
      <c r="I11" s="143"/>
      <c r="J11" s="143"/>
      <c r="K11" s="152"/>
      <c r="L11" s="152"/>
      <c r="M11" s="152"/>
      <c r="N11" s="151"/>
      <c r="O11" s="151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1"/>
      <c r="AK11" s="82">
        <f>COUNTIF(C7:AJ11,"*")/COUNTIF($C$2:$AJ$3,"*")</f>
        <v>0</v>
      </c>
    </row>
    <row r="12" spans="1:37" ht="37.5" customHeight="1" x14ac:dyDescent="0.25">
      <c r="A12" s="206"/>
      <c r="B12" s="103" t="s">
        <v>200</v>
      </c>
      <c r="C12" s="142"/>
      <c r="D12" s="143"/>
      <c r="E12" s="143"/>
      <c r="F12" s="143"/>
      <c r="G12" s="143"/>
      <c r="H12" s="143"/>
      <c r="I12" s="143"/>
      <c r="J12" s="143"/>
      <c r="K12" s="152"/>
      <c r="L12" s="152"/>
      <c r="M12" s="152"/>
      <c r="N12" s="151"/>
      <c r="O12" s="151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1"/>
      <c r="AK12" s="82"/>
    </row>
    <row r="13" spans="1:37" ht="37.5" customHeight="1" x14ac:dyDescent="0.25">
      <c r="A13" s="206"/>
      <c r="B13" s="103" t="s">
        <v>201</v>
      </c>
      <c r="C13" s="142"/>
      <c r="D13" s="143"/>
      <c r="E13" s="143"/>
      <c r="F13" s="143"/>
      <c r="G13" s="143"/>
      <c r="H13" s="143"/>
      <c r="I13" s="143"/>
      <c r="J13" s="143"/>
      <c r="K13" s="152"/>
      <c r="L13" s="152"/>
      <c r="M13" s="152"/>
      <c r="N13" s="151"/>
      <c r="O13" s="151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82"/>
    </row>
    <row r="14" spans="1:37" ht="37.5" customHeight="1" x14ac:dyDescent="0.25">
      <c r="A14" s="206"/>
      <c r="B14" s="103" t="s">
        <v>202</v>
      </c>
      <c r="C14" s="142"/>
      <c r="D14" s="143"/>
      <c r="E14" s="143"/>
      <c r="F14" s="143"/>
      <c r="G14" s="143"/>
      <c r="H14" s="143"/>
      <c r="I14" s="143"/>
      <c r="J14" s="143"/>
      <c r="K14" s="152"/>
      <c r="L14" s="152"/>
      <c r="M14" s="152"/>
      <c r="N14" s="151"/>
      <c r="O14" s="151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1"/>
      <c r="AK14" s="82"/>
    </row>
    <row r="15" spans="1:37" ht="37.5" customHeight="1" x14ac:dyDescent="0.25">
      <c r="A15" s="206"/>
      <c r="B15" s="103" t="s">
        <v>203</v>
      </c>
      <c r="C15" s="142"/>
      <c r="D15" s="143"/>
      <c r="E15" s="143"/>
      <c r="F15" s="143"/>
      <c r="G15" s="143"/>
      <c r="H15" s="143"/>
      <c r="I15" s="143"/>
      <c r="J15" s="143"/>
      <c r="K15" s="152"/>
      <c r="L15" s="152"/>
      <c r="M15" s="152"/>
      <c r="N15" s="151"/>
      <c r="O15" s="151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1"/>
      <c r="AK15" s="82"/>
    </row>
    <row r="16" spans="1:37" ht="37.5" customHeight="1" x14ac:dyDescent="0.25">
      <c r="A16" s="206"/>
      <c r="B16" s="103" t="s">
        <v>204</v>
      </c>
      <c r="C16" s="142"/>
      <c r="D16" s="143"/>
      <c r="E16" s="143"/>
      <c r="F16" s="143"/>
      <c r="G16" s="143"/>
      <c r="H16" s="143"/>
      <c r="I16" s="143"/>
      <c r="J16" s="143"/>
      <c r="K16" s="152"/>
      <c r="L16" s="152"/>
      <c r="M16" s="152"/>
      <c r="N16" s="151"/>
      <c r="O16" s="151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1"/>
      <c r="AK16" s="82"/>
    </row>
    <row r="17" spans="1:38" ht="37.5" customHeight="1" x14ac:dyDescent="0.25">
      <c r="A17" s="206"/>
      <c r="B17" s="103" t="s">
        <v>131</v>
      </c>
      <c r="C17" s="142"/>
      <c r="D17" s="143"/>
      <c r="E17" s="143"/>
      <c r="F17" s="143"/>
      <c r="G17" s="143"/>
      <c r="H17" s="143"/>
      <c r="I17" s="143"/>
      <c r="J17" s="143"/>
      <c r="K17" s="152"/>
      <c r="L17" s="152"/>
      <c r="M17" s="152"/>
      <c r="N17" s="151"/>
      <c r="O17" s="151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1"/>
      <c r="AK17" s="82"/>
    </row>
    <row r="18" spans="1:38" ht="37.5" customHeight="1" thickBot="1" x14ac:dyDescent="0.3">
      <c r="A18" s="207"/>
      <c r="B18" s="55" t="s">
        <v>205</v>
      </c>
      <c r="C18" s="128"/>
      <c r="D18" s="129"/>
      <c r="E18" s="129"/>
      <c r="F18" s="129"/>
      <c r="G18" s="129"/>
      <c r="H18" s="129"/>
      <c r="I18" s="129"/>
      <c r="J18" s="129"/>
      <c r="K18" s="135"/>
      <c r="L18" s="135"/>
      <c r="M18" s="135"/>
      <c r="N18" s="141"/>
      <c r="O18" s="1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2"/>
      <c r="AK18" s="56">
        <f t="shared" ref="AK18:AK33" si="2">COUNTIF(C18:AJ18,"*")/COUNTIF($C$2:$AJ$3,"*")</f>
        <v>0</v>
      </c>
    </row>
    <row r="19" spans="1:38" ht="60.75" customHeight="1" x14ac:dyDescent="0.25">
      <c r="A19" s="200" t="s">
        <v>3</v>
      </c>
      <c r="B19" s="51" t="s">
        <v>206</v>
      </c>
      <c r="C19" s="35"/>
      <c r="D19" s="36"/>
      <c r="E19" s="36"/>
      <c r="F19" s="36"/>
      <c r="G19" s="36"/>
      <c r="H19" s="36"/>
      <c r="I19" s="36"/>
      <c r="J19" s="36"/>
      <c r="K19" s="132"/>
      <c r="L19" s="132"/>
      <c r="M19" s="132"/>
      <c r="N19" s="138"/>
      <c r="O19" s="13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7"/>
      <c r="AK19" s="52">
        <f t="shared" si="2"/>
        <v>0</v>
      </c>
    </row>
    <row r="20" spans="1:38" ht="45" customHeight="1" x14ac:dyDescent="0.25">
      <c r="A20" s="201"/>
      <c r="B20" s="53" t="s">
        <v>207</v>
      </c>
      <c r="C20" s="38"/>
      <c r="D20" s="22"/>
      <c r="E20" s="22"/>
      <c r="F20" s="22"/>
      <c r="G20" s="22"/>
      <c r="H20" s="22"/>
      <c r="I20" s="22"/>
      <c r="J20" s="22"/>
      <c r="K20" s="134"/>
      <c r="L20" s="134"/>
      <c r="M20" s="134"/>
      <c r="N20" s="140"/>
      <c r="O20" s="140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39"/>
      <c r="AK20" s="54">
        <f t="shared" si="2"/>
        <v>0</v>
      </c>
      <c r="AL20" s="32"/>
    </row>
    <row r="21" spans="1:38" ht="45" customHeight="1" x14ac:dyDescent="0.25">
      <c r="A21" s="201"/>
      <c r="B21" s="101" t="s">
        <v>208</v>
      </c>
      <c r="C21" s="79"/>
      <c r="D21" s="80"/>
      <c r="E21" s="80"/>
      <c r="F21" s="80"/>
      <c r="G21" s="80"/>
      <c r="H21" s="80"/>
      <c r="I21" s="80"/>
      <c r="J21" s="80"/>
      <c r="K21" s="152"/>
      <c r="L21" s="152"/>
      <c r="M21" s="152"/>
      <c r="N21" s="151"/>
      <c r="O21" s="151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1"/>
      <c r="AK21" s="82">
        <f>COUNTIF(C7:AJ21,"*")/COUNTIF($C$2:$AJ$3,"*")</f>
        <v>0</v>
      </c>
      <c r="AL21" s="32"/>
    </row>
    <row r="22" spans="1:38" ht="45" customHeight="1" x14ac:dyDescent="0.25">
      <c r="A22" s="201"/>
      <c r="B22" s="101" t="s">
        <v>209</v>
      </c>
      <c r="C22" s="79"/>
      <c r="D22" s="80"/>
      <c r="E22" s="80"/>
      <c r="F22" s="80"/>
      <c r="G22" s="80"/>
      <c r="H22" s="80"/>
      <c r="I22" s="80"/>
      <c r="J22" s="80"/>
      <c r="K22" s="152"/>
      <c r="L22" s="152"/>
      <c r="M22" s="152"/>
      <c r="N22" s="151"/>
      <c r="O22" s="151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1"/>
      <c r="AK22" s="82">
        <f>COUNTIF(C7:AJ22,"*")/COUNTIF($C$2:$AJ$3,"*")</f>
        <v>0</v>
      </c>
      <c r="AL22" s="32"/>
    </row>
    <row r="23" spans="1:38" ht="45" customHeight="1" x14ac:dyDescent="0.25">
      <c r="A23" s="201"/>
      <c r="B23" s="101" t="s">
        <v>210</v>
      </c>
      <c r="C23" s="79"/>
      <c r="D23" s="80"/>
      <c r="E23" s="80"/>
      <c r="F23" s="80"/>
      <c r="G23" s="80"/>
      <c r="H23" s="80"/>
      <c r="I23" s="80"/>
      <c r="J23" s="80"/>
      <c r="K23" s="152"/>
      <c r="L23" s="152"/>
      <c r="M23" s="152"/>
      <c r="N23" s="151"/>
      <c r="O23" s="151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1"/>
      <c r="AK23" s="82">
        <f>COUNTIF(C7:AJ23,"*")/COUNTIF($C$2:$AJ$3,"*")</f>
        <v>0</v>
      </c>
      <c r="AL23" s="32"/>
    </row>
    <row r="24" spans="1:38" ht="45" customHeight="1" x14ac:dyDescent="0.25">
      <c r="A24" s="201"/>
      <c r="B24" s="101" t="s">
        <v>211</v>
      </c>
      <c r="C24" s="79"/>
      <c r="D24" s="80"/>
      <c r="E24" s="80"/>
      <c r="F24" s="80"/>
      <c r="G24" s="80"/>
      <c r="H24" s="80"/>
      <c r="I24" s="80"/>
      <c r="J24" s="80"/>
      <c r="K24" s="152"/>
      <c r="L24" s="152"/>
      <c r="M24" s="152"/>
      <c r="N24" s="151"/>
      <c r="O24" s="151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K24" s="82">
        <f>COUNTIF(C7:AJ24,"*")/COUNTIF($C$2:$AJ$3,"*")</f>
        <v>0</v>
      </c>
      <c r="AL24" s="32"/>
    </row>
    <row r="25" spans="1:38" ht="45" customHeight="1" x14ac:dyDescent="0.25">
      <c r="A25" s="201"/>
      <c r="B25" s="101" t="s">
        <v>212</v>
      </c>
      <c r="C25" s="79"/>
      <c r="D25" s="80"/>
      <c r="E25" s="80"/>
      <c r="F25" s="80"/>
      <c r="G25" s="80"/>
      <c r="H25" s="80"/>
      <c r="I25" s="80"/>
      <c r="J25" s="80"/>
      <c r="K25" s="152"/>
      <c r="L25" s="152"/>
      <c r="M25" s="152"/>
      <c r="N25" s="151"/>
      <c r="O25" s="151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K25" s="82">
        <f>COUNTIF(C7:AJ25,"*")/COUNTIF($C$2:$AJ$3,"*")</f>
        <v>0</v>
      </c>
      <c r="AL25" s="32"/>
    </row>
    <row r="26" spans="1:38" ht="45" customHeight="1" x14ac:dyDescent="0.25">
      <c r="A26" s="201"/>
      <c r="B26" s="101" t="s">
        <v>213</v>
      </c>
      <c r="C26" s="79"/>
      <c r="D26" s="80"/>
      <c r="E26" s="80"/>
      <c r="F26" s="80"/>
      <c r="G26" s="80"/>
      <c r="H26" s="80"/>
      <c r="I26" s="80"/>
      <c r="J26" s="80"/>
      <c r="K26" s="152"/>
      <c r="L26" s="152"/>
      <c r="M26" s="152"/>
      <c r="N26" s="151"/>
      <c r="O26" s="151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1"/>
      <c r="AK26" s="82">
        <f>COUNTIF(C7:AJ26,"*")/COUNTIF($C$2:$AJ$3,"*")</f>
        <v>0</v>
      </c>
      <c r="AL26" s="32"/>
    </row>
    <row r="27" spans="1:38" ht="45" customHeight="1" x14ac:dyDescent="0.25">
      <c r="A27" s="201"/>
      <c r="B27" s="101" t="s">
        <v>212</v>
      </c>
      <c r="C27" s="79"/>
      <c r="D27" s="80"/>
      <c r="E27" s="80"/>
      <c r="F27" s="80"/>
      <c r="G27" s="80"/>
      <c r="H27" s="80"/>
      <c r="I27" s="80"/>
      <c r="J27" s="80"/>
      <c r="K27" s="152"/>
      <c r="L27" s="152"/>
      <c r="M27" s="152"/>
      <c r="N27" s="151"/>
      <c r="O27" s="151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1"/>
      <c r="AK27" s="82"/>
      <c r="AL27" s="32"/>
    </row>
    <row r="28" spans="1:38" ht="45" customHeight="1" x14ac:dyDescent="0.25">
      <c r="A28" s="201"/>
      <c r="B28" s="101" t="s">
        <v>214</v>
      </c>
      <c r="C28" s="79"/>
      <c r="D28" s="80"/>
      <c r="E28" s="80"/>
      <c r="F28" s="80"/>
      <c r="G28" s="80"/>
      <c r="H28" s="80"/>
      <c r="I28" s="80"/>
      <c r="J28" s="80"/>
      <c r="K28" s="152"/>
      <c r="L28" s="152"/>
      <c r="M28" s="152"/>
      <c r="N28" s="151"/>
      <c r="O28" s="151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1"/>
      <c r="AK28" s="82"/>
      <c r="AL28" s="32"/>
    </row>
    <row r="29" spans="1:38" ht="45" customHeight="1" x14ac:dyDescent="0.25">
      <c r="A29" s="201"/>
      <c r="B29" s="101" t="s">
        <v>215</v>
      </c>
      <c r="C29" s="79"/>
      <c r="D29" s="80"/>
      <c r="E29" s="80"/>
      <c r="F29" s="80"/>
      <c r="G29" s="80"/>
      <c r="H29" s="80"/>
      <c r="I29" s="80"/>
      <c r="J29" s="80"/>
      <c r="K29" s="152"/>
      <c r="L29" s="152"/>
      <c r="M29" s="152"/>
      <c r="N29" s="151"/>
      <c r="O29" s="151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1"/>
      <c r="AK29" s="82"/>
      <c r="AL29" s="32"/>
    </row>
    <row r="30" spans="1:38" ht="45" customHeight="1" x14ac:dyDescent="0.25">
      <c r="A30" s="201"/>
      <c r="B30" s="101" t="s">
        <v>216</v>
      </c>
      <c r="C30" s="79"/>
      <c r="D30" s="80"/>
      <c r="E30" s="80"/>
      <c r="F30" s="80"/>
      <c r="G30" s="80"/>
      <c r="H30" s="80"/>
      <c r="I30" s="80"/>
      <c r="J30" s="80"/>
      <c r="K30" s="152"/>
      <c r="L30" s="152"/>
      <c r="M30" s="152"/>
      <c r="N30" s="151"/>
      <c r="O30" s="151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1"/>
      <c r="AK30" s="82"/>
      <c r="AL30" s="32"/>
    </row>
    <row r="31" spans="1:38" ht="45" customHeight="1" thickBot="1" x14ac:dyDescent="0.3">
      <c r="A31" s="201"/>
      <c r="B31" s="101" t="s">
        <v>217</v>
      </c>
      <c r="C31" s="79"/>
      <c r="D31" s="80"/>
      <c r="E31" s="80"/>
      <c r="F31" s="80"/>
      <c r="G31" s="80"/>
      <c r="H31" s="80"/>
      <c r="I31" s="80"/>
      <c r="J31" s="80"/>
      <c r="K31" s="152"/>
      <c r="L31" s="152"/>
      <c r="M31" s="152"/>
      <c r="N31" s="151"/>
      <c r="O31" s="151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1"/>
      <c r="AK31" s="82">
        <f>COUNTIF(C7:AJ31,"*")/COUNTIF($C$2:$AJ$3,"*")</f>
        <v>0</v>
      </c>
      <c r="AL31" s="32"/>
    </row>
    <row r="32" spans="1:38" ht="45" customHeight="1" x14ac:dyDescent="0.25">
      <c r="A32" s="202" t="s">
        <v>4</v>
      </c>
      <c r="B32" s="60" t="s">
        <v>206</v>
      </c>
      <c r="C32" s="57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138"/>
      <c r="O32" s="138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  <c r="AK32" s="52">
        <f t="shared" si="2"/>
        <v>0</v>
      </c>
      <c r="AL32" s="43"/>
    </row>
    <row r="33" spans="1:38" ht="39.75" customHeight="1" x14ac:dyDescent="0.25">
      <c r="A33" s="203"/>
      <c r="B33" s="61" t="s">
        <v>218</v>
      </c>
      <c r="C33" s="5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40"/>
      <c r="O33" s="140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39"/>
      <c r="AK33" s="54">
        <f t="shared" si="2"/>
        <v>0</v>
      </c>
      <c r="AL33" s="43"/>
    </row>
    <row r="34" spans="1:38" ht="39.75" customHeight="1" x14ac:dyDescent="0.25">
      <c r="A34" s="204"/>
      <c r="B34" s="102" t="s">
        <v>219</v>
      </c>
      <c r="C34" s="104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151"/>
      <c r="O34" s="151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  <c r="AK34" s="82">
        <f>COUNTIF(C7:AJ34,"*")/COUNTIF($C$2:$AJ$3,"*")</f>
        <v>0</v>
      </c>
      <c r="AL34" s="43"/>
    </row>
    <row r="35" spans="1:38" ht="39.75" customHeight="1" x14ac:dyDescent="0.25">
      <c r="A35" s="204"/>
      <c r="B35" s="102" t="s">
        <v>220</v>
      </c>
      <c r="C35" s="104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151"/>
      <c r="O35" s="151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1"/>
      <c r="AK35" s="82">
        <f>COUNTIF(C7:AJ35,"*")/COUNTIF($C$2:$AJ$3,"*")</f>
        <v>0</v>
      </c>
      <c r="AL35" s="43"/>
    </row>
    <row r="36" spans="1:38" ht="39.75" customHeight="1" x14ac:dyDescent="0.25">
      <c r="A36" s="204"/>
      <c r="B36" s="102" t="s">
        <v>221</v>
      </c>
      <c r="C36" s="104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151"/>
      <c r="O36" s="151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1"/>
      <c r="AK36" s="82">
        <f>COUNTIF(C7:AJ36,"*")/COUNTIF($C$2:$AJ$3,"*")</f>
        <v>0</v>
      </c>
      <c r="AL36" s="43"/>
    </row>
    <row r="37" spans="1:38" ht="39.75" customHeight="1" x14ac:dyDescent="0.25">
      <c r="A37" s="204"/>
      <c r="B37" s="102" t="s">
        <v>222</v>
      </c>
      <c r="C37" s="104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151"/>
      <c r="O37" s="151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1"/>
      <c r="AK37" s="82">
        <f>COUNTIF(C7:AJ37,"*")/COUNTIF($C$2:$AJ$3,"*")</f>
        <v>0</v>
      </c>
      <c r="AL37" s="43"/>
    </row>
    <row r="38" spans="1:38" ht="39.75" customHeight="1" x14ac:dyDescent="0.25">
      <c r="A38" s="204"/>
      <c r="B38" s="102" t="s">
        <v>223</v>
      </c>
      <c r="C38" s="104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151"/>
      <c r="O38" s="151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1"/>
      <c r="AK38" s="82">
        <f>COUNTIF(C7:AJ38,"*")/COUNTIF($C$2:$AJ$3,"*")</f>
        <v>0</v>
      </c>
      <c r="AL38" s="43"/>
    </row>
    <row r="39" spans="1:38" ht="46.95" customHeight="1" x14ac:dyDescent="0.25">
      <c r="A39" s="204"/>
      <c r="B39" s="102" t="s">
        <v>219</v>
      </c>
      <c r="C39" s="104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151"/>
      <c r="O39" s="151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1"/>
      <c r="AK39" s="82">
        <f>COUNTIF(C7:AJ39,"*")/COUNTIF($C$2:$AJ$3,"*")</f>
        <v>0</v>
      </c>
      <c r="AL39" s="43"/>
    </row>
    <row r="40" spans="1:38" ht="46.95" customHeight="1" x14ac:dyDescent="0.25">
      <c r="A40" s="204"/>
      <c r="B40" s="102" t="s">
        <v>224</v>
      </c>
      <c r="C40" s="104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151"/>
      <c r="O40" s="151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1"/>
      <c r="AK40" s="82"/>
      <c r="AL40" s="43"/>
    </row>
    <row r="41" spans="1:38" ht="46.95" customHeight="1" x14ac:dyDescent="0.25">
      <c r="A41" s="204"/>
      <c r="B41" s="102" t="s">
        <v>225</v>
      </c>
      <c r="C41" s="104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151"/>
      <c r="O41" s="151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1"/>
      <c r="AK41" s="82"/>
      <c r="AL41" s="43"/>
    </row>
    <row r="42" spans="1:38" ht="46.95" customHeight="1" x14ac:dyDescent="0.25">
      <c r="A42" s="204"/>
      <c r="B42" s="102" t="s">
        <v>226</v>
      </c>
      <c r="C42" s="104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151"/>
      <c r="O42" s="151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1"/>
      <c r="AK42" s="82"/>
      <c r="AL42" s="43"/>
    </row>
    <row r="43" spans="1:38" ht="46.95" customHeight="1" x14ac:dyDescent="0.25">
      <c r="A43" s="204"/>
      <c r="B43" s="102" t="s">
        <v>227</v>
      </c>
      <c r="C43" s="104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151"/>
      <c r="O43" s="151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  <c r="AK43" s="82"/>
      <c r="AL43" s="43"/>
    </row>
    <row r="44" spans="1:38" ht="49.95" customHeight="1" x14ac:dyDescent="0.25">
      <c r="A44" s="204"/>
      <c r="B44" s="102" t="s">
        <v>228</v>
      </c>
      <c r="C44" s="104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151"/>
      <c r="O44" s="151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1"/>
      <c r="AK44" s="82">
        <f>COUNTIF(C7:AJ44,"*")/COUNTIF($C$2:$AJ$3,"*")</f>
        <v>0</v>
      </c>
      <c r="AL44" s="43"/>
    </row>
    <row r="45" spans="1:38" ht="14.25" customHeight="1" x14ac:dyDescent="0.25">
      <c r="AL45" s="43"/>
    </row>
    <row r="46" spans="1:38" ht="14.25" customHeight="1" x14ac:dyDescent="0.3">
      <c r="B46" s="105"/>
      <c r="AL46" s="43"/>
    </row>
    <row r="47" spans="1:38" ht="14.25" customHeight="1" x14ac:dyDescent="0.3">
      <c r="B47" s="105"/>
      <c r="AL47" s="43"/>
    </row>
    <row r="48" spans="1:38" ht="14.4" x14ac:dyDescent="0.3">
      <c r="B48" s="105"/>
    </row>
    <row r="49" spans="2:2" ht="14.4" x14ac:dyDescent="0.3">
      <c r="B49" s="105"/>
    </row>
    <row r="50" spans="2:2" ht="14.4" x14ac:dyDescent="0.3">
      <c r="B50" s="105"/>
    </row>
    <row r="51" spans="2:2" ht="14.4" x14ac:dyDescent="0.3">
      <c r="B51" s="105"/>
    </row>
    <row r="52" spans="2:2" ht="14.4" x14ac:dyDescent="0.3">
      <c r="B52" s="105"/>
    </row>
    <row r="53" spans="2:2" ht="14.4" x14ac:dyDescent="0.3">
      <c r="B53" s="105"/>
    </row>
    <row r="54" spans="2:2" ht="14.4" x14ac:dyDescent="0.3">
      <c r="B54" s="105"/>
    </row>
    <row r="55" spans="2:2" ht="14.4" x14ac:dyDescent="0.3">
      <c r="B55" s="105"/>
    </row>
    <row r="56" spans="2:2" ht="14.4" x14ac:dyDescent="0.3">
      <c r="B56" s="105"/>
    </row>
    <row r="57" spans="2:2" ht="14.4" x14ac:dyDescent="0.3">
      <c r="B57" s="105"/>
    </row>
    <row r="58" spans="2:2" ht="14.4" x14ac:dyDescent="0.3">
      <c r="B58" s="105"/>
    </row>
  </sheetData>
  <mergeCells count="42">
    <mergeCell ref="A19:A31"/>
    <mergeCell ref="A32:A44"/>
    <mergeCell ref="AI2:AI3"/>
    <mergeCell ref="AJ2:AJ3"/>
    <mergeCell ref="A3:B3"/>
    <mergeCell ref="A4:B4"/>
    <mergeCell ref="A5:B5"/>
    <mergeCell ref="A6:A18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P2:P3"/>
    <mergeCell ref="A1:T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0"/>
  <sheetViews>
    <sheetView zoomScaleNormal="100" workbookViewId="0">
      <selection activeCell="A2" sqref="A2:O3"/>
    </sheetView>
  </sheetViews>
  <sheetFormatPr defaultColWidth="9.109375" defaultRowHeight="13.8" x14ac:dyDescent="0.25"/>
  <cols>
    <col min="1" max="1" width="4.886718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16384" width="9.109375" style="31"/>
  </cols>
  <sheetData>
    <row r="1" spans="1:37" ht="30" customHeight="1" thickBot="1" x14ac:dyDescent="0.3">
      <c r="A1" s="210" t="str">
        <f>'[2]Assessment 1'!A1</f>
        <v>End of Unit Assessment | PE | Year 1 | Dance: The Seasons</v>
      </c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1" t="s">
        <v>5</v>
      </c>
      <c r="AK1" s="70"/>
    </row>
    <row r="2" spans="1:37" ht="30.6" customHeight="1" x14ac:dyDescent="0.4">
      <c r="A2" s="189" t="s">
        <v>74</v>
      </c>
      <c r="B2" s="190"/>
      <c r="C2" s="167" t="s">
        <v>75</v>
      </c>
      <c r="D2" s="169" t="s">
        <v>76</v>
      </c>
      <c r="E2" s="169" t="s">
        <v>77</v>
      </c>
      <c r="F2" s="169" t="s">
        <v>78</v>
      </c>
      <c r="G2" s="169" t="s">
        <v>79</v>
      </c>
      <c r="H2" s="169" t="s">
        <v>80</v>
      </c>
      <c r="I2" s="169" t="s">
        <v>81</v>
      </c>
      <c r="J2" s="169" t="s">
        <v>82</v>
      </c>
      <c r="K2" s="212" t="s">
        <v>83</v>
      </c>
      <c r="L2" s="212" t="s">
        <v>84</v>
      </c>
      <c r="M2" s="212" t="s">
        <v>85</v>
      </c>
      <c r="N2" s="163" t="s">
        <v>86</v>
      </c>
      <c r="O2" s="163" t="s">
        <v>87</v>
      </c>
      <c r="P2" s="208" t="s">
        <v>0</v>
      </c>
      <c r="Q2" s="208" t="s">
        <v>0</v>
      </c>
      <c r="R2" s="208" t="s">
        <v>0</v>
      </c>
      <c r="S2" s="208" t="s">
        <v>0</v>
      </c>
      <c r="T2" s="208" t="s">
        <v>0</v>
      </c>
      <c r="U2" s="208" t="s">
        <v>0</v>
      </c>
      <c r="V2" s="208" t="s">
        <v>0</v>
      </c>
      <c r="W2" s="208" t="s">
        <v>0</v>
      </c>
      <c r="X2" s="208" t="s">
        <v>0</v>
      </c>
      <c r="Y2" s="208" t="s">
        <v>0</v>
      </c>
      <c r="Z2" s="208" t="s">
        <v>0</v>
      </c>
      <c r="AA2" s="208" t="s">
        <v>0</v>
      </c>
      <c r="AB2" s="208" t="s">
        <v>0</v>
      </c>
      <c r="AC2" s="208" t="s">
        <v>0</v>
      </c>
      <c r="AD2" s="208" t="s">
        <v>0</v>
      </c>
      <c r="AE2" s="208" t="s">
        <v>0</v>
      </c>
      <c r="AF2" s="208" t="s">
        <v>0</v>
      </c>
      <c r="AG2" s="208" t="s">
        <v>0</v>
      </c>
      <c r="AH2" s="208" t="s">
        <v>0</v>
      </c>
      <c r="AI2" s="208" t="s">
        <v>0</v>
      </c>
      <c r="AJ2" s="221" t="s">
        <v>0</v>
      </c>
      <c r="AK2" s="72"/>
    </row>
    <row r="3" spans="1:37" ht="56.25" customHeight="1" thickBot="1" x14ac:dyDescent="0.3">
      <c r="A3" s="173" t="s">
        <v>88</v>
      </c>
      <c r="B3" s="174"/>
      <c r="C3" s="168"/>
      <c r="D3" s="170"/>
      <c r="E3" s="170"/>
      <c r="F3" s="170"/>
      <c r="G3" s="170"/>
      <c r="H3" s="170"/>
      <c r="I3" s="170"/>
      <c r="J3" s="170"/>
      <c r="K3" s="213"/>
      <c r="L3" s="213"/>
      <c r="M3" s="213"/>
      <c r="N3" s="164"/>
      <c r="O3" s="164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22"/>
      <c r="AK3" s="73" t="s">
        <v>7</v>
      </c>
    </row>
    <row r="4" spans="1:37" s="33" customFormat="1" ht="21" customHeight="1" x14ac:dyDescent="0.25">
      <c r="A4" s="223" t="s">
        <v>1</v>
      </c>
      <c r="B4" s="224"/>
      <c r="C4" s="120">
        <f t="shared" ref="C4:AJ4" si="0">COUNTIF(C6:C47,"*")/COUNTIF($B$6:$B$47,"*")</f>
        <v>0</v>
      </c>
      <c r="D4" s="120">
        <f t="shared" si="0"/>
        <v>0</v>
      </c>
      <c r="E4" s="120">
        <f t="shared" si="0"/>
        <v>0</v>
      </c>
      <c r="F4" s="120">
        <f t="shared" si="0"/>
        <v>0</v>
      </c>
      <c r="G4" s="120">
        <f t="shared" si="0"/>
        <v>0</v>
      </c>
      <c r="H4" s="120">
        <f t="shared" si="0"/>
        <v>0</v>
      </c>
      <c r="I4" s="120">
        <f t="shared" si="0"/>
        <v>0</v>
      </c>
      <c r="J4" s="120">
        <f t="shared" si="0"/>
        <v>0</v>
      </c>
      <c r="K4" s="144">
        <f t="shared" si="0"/>
        <v>0</v>
      </c>
      <c r="L4" s="144">
        <f t="shared" si="0"/>
        <v>0</v>
      </c>
      <c r="M4" s="144">
        <f t="shared" si="0"/>
        <v>0</v>
      </c>
      <c r="N4" s="136">
        <f t="shared" si="0"/>
        <v>0</v>
      </c>
      <c r="O4" s="136">
        <f t="shared" si="0"/>
        <v>0</v>
      </c>
      <c r="P4" s="44">
        <f t="shared" si="0"/>
        <v>0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4">
        <f t="shared" si="0"/>
        <v>0</v>
      </c>
      <c r="U4" s="44">
        <f t="shared" si="0"/>
        <v>0</v>
      </c>
      <c r="V4" s="44">
        <f t="shared" si="0"/>
        <v>0</v>
      </c>
      <c r="W4" s="44">
        <f t="shared" si="0"/>
        <v>0</v>
      </c>
      <c r="X4" s="44">
        <f t="shared" si="0"/>
        <v>0</v>
      </c>
      <c r="Y4" s="44">
        <f t="shared" si="0"/>
        <v>0</v>
      </c>
      <c r="Z4" s="44">
        <f t="shared" si="0"/>
        <v>0</v>
      </c>
      <c r="AA4" s="44">
        <f t="shared" si="0"/>
        <v>0</v>
      </c>
      <c r="AB4" s="44">
        <f t="shared" si="0"/>
        <v>0</v>
      </c>
      <c r="AC4" s="44">
        <f t="shared" si="0"/>
        <v>0</v>
      </c>
      <c r="AD4" s="44">
        <f t="shared" si="0"/>
        <v>0</v>
      </c>
      <c r="AE4" s="44">
        <f t="shared" si="0"/>
        <v>0</v>
      </c>
      <c r="AF4" s="44">
        <f t="shared" si="0"/>
        <v>0</v>
      </c>
      <c r="AG4" s="44">
        <f t="shared" si="0"/>
        <v>0</v>
      </c>
      <c r="AH4" s="44">
        <f t="shared" si="0"/>
        <v>0</v>
      </c>
      <c r="AI4" s="44">
        <f t="shared" si="0"/>
        <v>0</v>
      </c>
      <c r="AJ4" s="45">
        <f t="shared" si="0"/>
        <v>0</v>
      </c>
      <c r="AK4" s="74"/>
    </row>
    <row r="5" spans="1:37" s="34" customFormat="1" ht="30.75" customHeight="1" thickBot="1" x14ac:dyDescent="0.25">
      <c r="A5" s="225" t="s">
        <v>6</v>
      </c>
      <c r="B5" s="226"/>
      <c r="C5" s="121" t="str">
        <f>IF(COUNTIF(C6:C26, "*")=6, "y", "n")</f>
        <v>n</v>
      </c>
      <c r="D5" s="121" t="str">
        <f t="shared" ref="D5:AH5" si="1">IF(COUNTIF(D6:D26, "*")=6, "y", "n")</f>
        <v>n</v>
      </c>
      <c r="E5" s="121" t="str">
        <f t="shared" si="1"/>
        <v>n</v>
      </c>
      <c r="F5" s="121" t="str">
        <f t="shared" si="1"/>
        <v>n</v>
      </c>
      <c r="G5" s="121" t="str">
        <f t="shared" si="1"/>
        <v>n</v>
      </c>
      <c r="H5" s="121" t="str">
        <f t="shared" si="1"/>
        <v>n</v>
      </c>
      <c r="I5" s="121" t="str">
        <f t="shared" si="1"/>
        <v>n</v>
      </c>
      <c r="J5" s="121" t="str">
        <f t="shared" si="1"/>
        <v>n</v>
      </c>
      <c r="K5" s="145" t="str">
        <f t="shared" si="1"/>
        <v>n</v>
      </c>
      <c r="L5" s="145" t="str">
        <f t="shared" si="1"/>
        <v>n</v>
      </c>
      <c r="M5" s="145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>IF(COUNTIF(AI6:AI26, "*")=6, "y", "n")</f>
        <v>n</v>
      </c>
      <c r="AJ5" s="46" t="str">
        <f>IF(COUNTIF(AI6:AI26, "*")=6, "y", "n")</f>
        <v>n</v>
      </c>
      <c r="AK5" s="50">
        <f>COUNTIF(C5:AJ5, "y")/COUNTIF(C2:AJ2,"*")</f>
        <v>0</v>
      </c>
    </row>
    <row r="6" spans="1:37" ht="37.5" customHeight="1" x14ac:dyDescent="0.25">
      <c r="A6" s="214" t="s">
        <v>2</v>
      </c>
      <c r="B6" s="75" t="s">
        <v>41</v>
      </c>
      <c r="C6" s="122"/>
      <c r="D6" s="123"/>
      <c r="E6" s="123"/>
      <c r="F6" s="123"/>
      <c r="G6" s="123"/>
      <c r="H6" s="123"/>
      <c r="I6" s="123"/>
      <c r="J6" s="123"/>
      <c r="K6" s="146"/>
      <c r="L6" s="146"/>
      <c r="M6" s="146"/>
      <c r="N6" s="138"/>
      <c r="O6" s="13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52">
        <f>COUNTIF(C6:AJ6,"*")/COUNTIF($C$2:$AJ$3,"*")</f>
        <v>0</v>
      </c>
    </row>
    <row r="7" spans="1:37" ht="37.5" customHeight="1" x14ac:dyDescent="0.25">
      <c r="A7" s="215"/>
      <c r="B7" s="76" t="s">
        <v>42</v>
      </c>
      <c r="C7" s="124"/>
      <c r="D7" s="125"/>
      <c r="E7" s="125"/>
      <c r="F7" s="125"/>
      <c r="G7" s="125"/>
      <c r="H7" s="125"/>
      <c r="I7" s="125"/>
      <c r="J7" s="125"/>
      <c r="K7" s="147"/>
      <c r="L7" s="147"/>
      <c r="M7" s="147"/>
      <c r="N7" s="139"/>
      <c r="O7" s="139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  <c r="AK7" s="67">
        <f>COUNTIF(C7:AJ7,"*")/COUNTIF($C$2:$AJ$3,"*")</f>
        <v>0</v>
      </c>
    </row>
    <row r="8" spans="1:37" ht="37.5" customHeight="1" x14ac:dyDescent="0.25">
      <c r="A8" s="215"/>
      <c r="B8" s="76" t="s">
        <v>43</v>
      </c>
      <c r="C8" s="124"/>
      <c r="D8" s="125"/>
      <c r="E8" s="125"/>
      <c r="F8" s="125"/>
      <c r="G8" s="125"/>
      <c r="H8" s="125"/>
      <c r="I8" s="125"/>
      <c r="J8" s="125"/>
      <c r="K8" s="147"/>
      <c r="L8" s="147"/>
      <c r="M8" s="147"/>
      <c r="N8" s="139"/>
      <c r="O8" s="139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6"/>
      <c r="AK8" s="67">
        <f>COUNTIF(C8:AJ8,"*")/COUNTIF($C$2:$AJ$3,"*")</f>
        <v>0</v>
      </c>
    </row>
    <row r="9" spans="1:37" ht="37.5" customHeight="1" x14ac:dyDescent="0.25">
      <c r="A9" s="215"/>
      <c r="B9" s="76" t="s">
        <v>44</v>
      </c>
      <c r="C9" s="124"/>
      <c r="D9" s="125"/>
      <c r="E9" s="125"/>
      <c r="F9" s="125"/>
      <c r="G9" s="125"/>
      <c r="H9" s="125"/>
      <c r="I9" s="125"/>
      <c r="J9" s="125"/>
      <c r="K9" s="147"/>
      <c r="L9" s="147"/>
      <c r="M9" s="147"/>
      <c r="N9" s="139"/>
      <c r="O9" s="139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6"/>
      <c r="AK9" s="67">
        <f>COUNTIF(C9:AJ9,"*")/COUNTIF($C$2:$AJ$3,"*")</f>
        <v>0</v>
      </c>
    </row>
    <row r="10" spans="1:37" ht="37.5" customHeight="1" x14ac:dyDescent="0.25">
      <c r="A10" s="215"/>
      <c r="B10" s="77" t="s">
        <v>45</v>
      </c>
      <c r="C10" s="126"/>
      <c r="D10" s="127"/>
      <c r="E10" s="127"/>
      <c r="F10" s="127"/>
      <c r="G10" s="127"/>
      <c r="H10" s="127"/>
      <c r="I10" s="127"/>
      <c r="J10" s="127"/>
      <c r="K10" s="148"/>
      <c r="L10" s="148"/>
      <c r="M10" s="148"/>
      <c r="N10" s="140"/>
      <c r="O10" s="140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39"/>
      <c r="AK10" s="54">
        <f t="shared" ref="AK10:AK37" si="2">COUNTIF(C10:AJ10,"*")/COUNTIF($C$2:$AJ$3,"*")</f>
        <v>0</v>
      </c>
    </row>
    <row r="11" spans="1:37" ht="37.5" customHeight="1" x14ac:dyDescent="0.25">
      <c r="A11" s="215"/>
      <c r="B11" s="78" t="s">
        <v>46</v>
      </c>
      <c r="C11" s="142"/>
      <c r="D11" s="143"/>
      <c r="E11" s="143"/>
      <c r="F11" s="143"/>
      <c r="G11" s="143"/>
      <c r="H11" s="143"/>
      <c r="I11" s="143"/>
      <c r="J11" s="143"/>
      <c r="K11" s="149"/>
      <c r="L11" s="149"/>
      <c r="M11" s="149"/>
      <c r="N11" s="151"/>
      <c r="O11" s="151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1"/>
      <c r="AK11" s="82">
        <f>COUNTIF(C11:AJ11,"*")/COUNTIF($C$2:$AJ$3,"*")</f>
        <v>0</v>
      </c>
    </row>
    <row r="12" spans="1:37" ht="37.5" customHeight="1" x14ac:dyDescent="0.25">
      <c r="A12" s="215"/>
      <c r="B12" s="78" t="s">
        <v>47</v>
      </c>
      <c r="C12" s="142"/>
      <c r="D12" s="143"/>
      <c r="E12" s="143"/>
      <c r="F12" s="143"/>
      <c r="G12" s="143"/>
      <c r="H12" s="143"/>
      <c r="I12" s="143"/>
      <c r="J12" s="143"/>
      <c r="K12" s="149"/>
      <c r="L12" s="149"/>
      <c r="M12" s="149"/>
      <c r="N12" s="151"/>
      <c r="O12" s="151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1"/>
      <c r="AK12" s="82">
        <f>COUNTIF(C12:AJ12,"*")/COUNTIF($C$2:$AJ$3,"*")</f>
        <v>0</v>
      </c>
    </row>
    <row r="13" spans="1:37" ht="37.5" customHeight="1" x14ac:dyDescent="0.25">
      <c r="A13" s="215"/>
      <c r="B13" s="78" t="s">
        <v>48</v>
      </c>
      <c r="C13" s="142"/>
      <c r="D13" s="143"/>
      <c r="E13" s="143"/>
      <c r="F13" s="143"/>
      <c r="G13" s="143"/>
      <c r="H13" s="143"/>
      <c r="I13" s="143"/>
      <c r="J13" s="143"/>
      <c r="K13" s="149"/>
      <c r="L13" s="149"/>
      <c r="M13" s="149"/>
      <c r="N13" s="151"/>
      <c r="O13" s="151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82">
        <f>COUNTIF(C13:AJ13,"*")/COUNTIF($C$2:$AJ$3,"*")</f>
        <v>0</v>
      </c>
    </row>
    <row r="14" spans="1:37" ht="37.5" customHeight="1" x14ac:dyDescent="0.25">
      <c r="A14" s="215"/>
      <c r="B14" s="78" t="s">
        <v>49</v>
      </c>
      <c r="C14" s="142"/>
      <c r="D14" s="143"/>
      <c r="E14" s="143"/>
      <c r="F14" s="143"/>
      <c r="G14" s="143"/>
      <c r="H14" s="143"/>
      <c r="I14" s="143"/>
      <c r="J14" s="143"/>
      <c r="K14" s="149"/>
      <c r="L14" s="149"/>
      <c r="M14" s="149"/>
      <c r="N14" s="151"/>
      <c r="O14" s="151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1"/>
      <c r="AK14" s="82">
        <f>COUNTIF(C14:AJ14,"*")/COUNTIF($C$2:$AJ$3,"*")</f>
        <v>0</v>
      </c>
    </row>
    <row r="15" spans="1:37" ht="37.5" customHeight="1" thickBot="1" x14ac:dyDescent="0.3">
      <c r="A15" s="216"/>
      <c r="B15" s="83" t="s">
        <v>50</v>
      </c>
      <c r="C15" s="128"/>
      <c r="D15" s="129"/>
      <c r="E15" s="129"/>
      <c r="F15" s="129"/>
      <c r="G15" s="129"/>
      <c r="H15" s="129"/>
      <c r="I15" s="129"/>
      <c r="J15" s="129"/>
      <c r="K15" s="150"/>
      <c r="L15" s="150"/>
      <c r="M15" s="150"/>
      <c r="N15" s="141"/>
      <c r="O15" s="1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2"/>
      <c r="AK15" s="56">
        <f t="shared" si="2"/>
        <v>0</v>
      </c>
    </row>
    <row r="16" spans="1:37" ht="37.5" customHeight="1" x14ac:dyDescent="0.25">
      <c r="A16" s="214" t="s">
        <v>3</v>
      </c>
      <c r="B16" s="75" t="s">
        <v>51</v>
      </c>
      <c r="C16" s="35"/>
      <c r="D16" s="36"/>
      <c r="E16" s="36"/>
      <c r="F16" s="36"/>
      <c r="G16" s="36"/>
      <c r="H16" s="36"/>
      <c r="I16" s="36"/>
      <c r="J16" s="36"/>
      <c r="K16" s="146"/>
      <c r="L16" s="146"/>
      <c r="M16" s="146"/>
      <c r="N16" s="138"/>
      <c r="O16" s="138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7"/>
      <c r="AK16" s="52">
        <f t="shared" si="2"/>
        <v>0</v>
      </c>
    </row>
    <row r="17" spans="1:38" ht="37.5" customHeight="1" x14ac:dyDescent="0.25">
      <c r="A17" s="215"/>
      <c r="B17" s="77" t="s">
        <v>52</v>
      </c>
      <c r="C17" s="38"/>
      <c r="D17" s="22"/>
      <c r="E17" s="22"/>
      <c r="F17" s="22"/>
      <c r="G17" s="22"/>
      <c r="H17" s="22"/>
      <c r="I17" s="22"/>
      <c r="J17" s="22"/>
      <c r="K17" s="148"/>
      <c r="L17" s="148"/>
      <c r="M17" s="148"/>
      <c r="N17" s="140"/>
      <c r="O17" s="140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39"/>
      <c r="AK17" s="54">
        <f t="shared" si="2"/>
        <v>0</v>
      </c>
      <c r="AL17" s="32"/>
    </row>
    <row r="18" spans="1:38" ht="37.5" customHeight="1" x14ac:dyDescent="0.25">
      <c r="A18" s="215"/>
      <c r="B18" s="78" t="s">
        <v>53</v>
      </c>
      <c r="C18" s="79"/>
      <c r="D18" s="80"/>
      <c r="E18" s="80"/>
      <c r="F18" s="80"/>
      <c r="G18" s="80"/>
      <c r="H18" s="80"/>
      <c r="I18" s="80"/>
      <c r="J18" s="80"/>
      <c r="K18" s="149"/>
      <c r="L18" s="149"/>
      <c r="M18" s="149"/>
      <c r="N18" s="151"/>
      <c r="O18" s="151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1"/>
      <c r="AK18" s="82">
        <f t="shared" si="2"/>
        <v>0</v>
      </c>
      <c r="AL18" s="32"/>
    </row>
    <row r="19" spans="1:38" ht="37.5" customHeight="1" x14ac:dyDescent="0.25">
      <c r="A19" s="215"/>
      <c r="B19" s="78" t="s">
        <v>54</v>
      </c>
      <c r="C19" s="79"/>
      <c r="D19" s="80"/>
      <c r="E19" s="80"/>
      <c r="F19" s="80"/>
      <c r="G19" s="80"/>
      <c r="H19" s="80"/>
      <c r="I19" s="80"/>
      <c r="J19" s="80"/>
      <c r="K19" s="149"/>
      <c r="L19" s="149"/>
      <c r="M19" s="149"/>
      <c r="N19" s="151"/>
      <c r="O19" s="151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1"/>
      <c r="AK19" s="82">
        <f t="shared" si="2"/>
        <v>0</v>
      </c>
      <c r="AL19" s="32"/>
    </row>
    <row r="20" spans="1:38" ht="37.5" customHeight="1" x14ac:dyDescent="0.25">
      <c r="A20" s="215"/>
      <c r="B20" s="78" t="s">
        <v>55</v>
      </c>
      <c r="C20" s="79"/>
      <c r="D20" s="80"/>
      <c r="E20" s="80"/>
      <c r="F20" s="80"/>
      <c r="G20" s="80"/>
      <c r="H20" s="80"/>
      <c r="I20" s="80"/>
      <c r="J20" s="80"/>
      <c r="K20" s="149"/>
      <c r="L20" s="149"/>
      <c r="M20" s="149"/>
      <c r="N20" s="151"/>
      <c r="O20" s="151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1"/>
      <c r="AK20" s="82">
        <f t="shared" si="2"/>
        <v>0</v>
      </c>
      <c r="AL20" s="32"/>
    </row>
    <row r="21" spans="1:38" ht="36.75" customHeight="1" x14ac:dyDescent="0.25">
      <c r="A21" s="215"/>
      <c r="B21" s="78" t="s">
        <v>56</v>
      </c>
      <c r="C21" s="79"/>
      <c r="D21" s="80"/>
      <c r="E21" s="80"/>
      <c r="F21" s="80"/>
      <c r="G21" s="80"/>
      <c r="H21" s="80"/>
      <c r="I21" s="80"/>
      <c r="J21" s="80"/>
      <c r="K21" s="149"/>
      <c r="L21" s="149"/>
      <c r="M21" s="149"/>
      <c r="N21" s="151"/>
      <c r="O21" s="151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1"/>
      <c r="AK21" s="82">
        <f t="shared" si="2"/>
        <v>0</v>
      </c>
      <c r="AL21" s="32"/>
    </row>
    <row r="22" spans="1:38" ht="37.5" customHeight="1" x14ac:dyDescent="0.25">
      <c r="A22" s="215"/>
      <c r="B22" s="78" t="s">
        <v>57</v>
      </c>
      <c r="C22" s="79"/>
      <c r="D22" s="80"/>
      <c r="E22" s="80"/>
      <c r="F22" s="80"/>
      <c r="G22" s="80"/>
      <c r="H22" s="80"/>
      <c r="I22" s="80"/>
      <c r="J22" s="80"/>
      <c r="K22" s="149"/>
      <c r="L22" s="149"/>
      <c r="M22" s="149"/>
      <c r="N22" s="151"/>
      <c r="O22" s="151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1"/>
      <c r="AK22" s="82">
        <f t="shared" si="2"/>
        <v>0</v>
      </c>
      <c r="AL22" s="32"/>
    </row>
    <row r="23" spans="1:38" ht="37.5" customHeight="1" x14ac:dyDescent="0.25">
      <c r="A23" s="215"/>
      <c r="B23" s="78" t="s">
        <v>58</v>
      </c>
      <c r="C23" s="79"/>
      <c r="D23" s="80"/>
      <c r="E23" s="80"/>
      <c r="F23" s="80"/>
      <c r="G23" s="80"/>
      <c r="H23" s="80"/>
      <c r="I23" s="80"/>
      <c r="J23" s="80"/>
      <c r="K23" s="149"/>
      <c r="L23" s="149"/>
      <c r="M23" s="149"/>
      <c r="N23" s="151"/>
      <c r="O23" s="151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1"/>
      <c r="AK23" s="82">
        <f t="shared" si="2"/>
        <v>0</v>
      </c>
      <c r="AL23" s="32"/>
    </row>
    <row r="24" spans="1:38" ht="37.5" customHeight="1" x14ac:dyDescent="0.25">
      <c r="A24" s="215"/>
      <c r="B24" s="78" t="s">
        <v>59</v>
      </c>
      <c r="C24" s="79"/>
      <c r="D24" s="80"/>
      <c r="E24" s="80"/>
      <c r="F24" s="80"/>
      <c r="G24" s="80"/>
      <c r="H24" s="80"/>
      <c r="I24" s="80"/>
      <c r="J24" s="80"/>
      <c r="K24" s="149"/>
      <c r="L24" s="149"/>
      <c r="M24" s="149"/>
      <c r="N24" s="151"/>
      <c r="O24" s="151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K24" s="82">
        <f t="shared" si="2"/>
        <v>0</v>
      </c>
      <c r="AL24" s="32"/>
    </row>
    <row r="25" spans="1:38" ht="37.5" customHeight="1" x14ac:dyDescent="0.25">
      <c r="A25" s="215"/>
      <c r="B25" s="78" t="s">
        <v>60</v>
      </c>
      <c r="C25" s="79"/>
      <c r="D25" s="80"/>
      <c r="E25" s="80"/>
      <c r="F25" s="80"/>
      <c r="G25" s="80"/>
      <c r="H25" s="80"/>
      <c r="I25" s="80"/>
      <c r="J25" s="80"/>
      <c r="K25" s="149"/>
      <c r="L25" s="149"/>
      <c r="M25" s="149"/>
      <c r="N25" s="151"/>
      <c r="O25" s="151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K25" s="82">
        <f t="shared" si="2"/>
        <v>0</v>
      </c>
      <c r="AL25" s="32"/>
    </row>
    <row r="26" spans="1:38" ht="37.5" customHeight="1" thickBot="1" x14ac:dyDescent="0.3">
      <c r="A26" s="216"/>
      <c r="B26" s="83" t="s">
        <v>61</v>
      </c>
      <c r="C26" s="40"/>
      <c r="D26" s="41"/>
      <c r="E26" s="41"/>
      <c r="F26" s="41"/>
      <c r="G26" s="41"/>
      <c r="H26" s="41"/>
      <c r="I26" s="41"/>
      <c r="J26" s="41"/>
      <c r="K26" s="150"/>
      <c r="L26" s="150"/>
      <c r="M26" s="150"/>
      <c r="N26" s="141"/>
      <c r="O26" s="1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2"/>
      <c r="AK26" s="56">
        <f t="shared" si="2"/>
        <v>0</v>
      </c>
      <c r="AL26" s="43"/>
    </row>
    <row r="27" spans="1:38" ht="37.5" customHeight="1" x14ac:dyDescent="0.25">
      <c r="A27" s="217" t="s">
        <v>4</v>
      </c>
      <c r="B27" s="84" t="s">
        <v>62</v>
      </c>
      <c r="C27" s="57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138"/>
      <c r="O27" s="13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7"/>
      <c r="AK27" s="52">
        <f t="shared" si="2"/>
        <v>0</v>
      </c>
      <c r="AL27" s="43"/>
    </row>
    <row r="28" spans="1:38" ht="37.5" customHeight="1" x14ac:dyDescent="0.25">
      <c r="A28" s="218"/>
      <c r="B28" s="85" t="s">
        <v>63</v>
      </c>
      <c r="C28" s="69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139"/>
      <c r="O28" s="139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6"/>
      <c r="AK28" s="67">
        <f t="shared" si="2"/>
        <v>0</v>
      </c>
      <c r="AL28" s="43"/>
    </row>
    <row r="29" spans="1:38" ht="37.5" customHeight="1" x14ac:dyDescent="0.25">
      <c r="A29" s="218"/>
      <c r="B29" s="85" t="s">
        <v>64</v>
      </c>
      <c r="C29" s="6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139"/>
      <c r="O29" s="139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  <c r="AK29" s="67">
        <f t="shared" si="2"/>
        <v>0</v>
      </c>
      <c r="AL29" s="43"/>
    </row>
    <row r="30" spans="1:38" ht="37.5" customHeight="1" x14ac:dyDescent="0.25">
      <c r="A30" s="218"/>
      <c r="B30" s="85" t="s">
        <v>65</v>
      </c>
      <c r="C30" s="69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139"/>
      <c r="O30" s="139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  <c r="AK30" s="67">
        <f t="shared" si="2"/>
        <v>0</v>
      </c>
      <c r="AL30" s="43"/>
    </row>
    <row r="31" spans="1:38" ht="45" customHeight="1" x14ac:dyDescent="0.25">
      <c r="A31" s="218"/>
      <c r="B31" s="85" t="s">
        <v>66</v>
      </c>
      <c r="C31" s="69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39"/>
      <c r="O31" s="139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K31" s="67">
        <f t="shared" si="2"/>
        <v>0</v>
      </c>
      <c r="AL31" s="43"/>
    </row>
    <row r="32" spans="1:38" ht="37.5" customHeight="1" x14ac:dyDescent="0.25">
      <c r="A32" s="218"/>
      <c r="B32" s="85" t="s">
        <v>67</v>
      </c>
      <c r="C32" s="69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139"/>
      <c r="O32" s="139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K32" s="67">
        <f t="shared" si="2"/>
        <v>0</v>
      </c>
      <c r="AL32" s="43"/>
    </row>
    <row r="33" spans="1:38" ht="37.5" customHeight="1" x14ac:dyDescent="0.25">
      <c r="A33" s="218"/>
      <c r="B33" s="85" t="s">
        <v>68</v>
      </c>
      <c r="C33" s="6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139"/>
      <c r="O33" s="139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K33" s="67">
        <f t="shared" si="2"/>
        <v>0</v>
      </c>
      <c r="AL33" s="43"/>
    </row>
    <row r="34" spans="1:38" ht="37.5" customHeight="1" x14ac:dyDescent="0.25">
      <c r="A34" s="218"/>
      <c r="B34" s="85" t="s">
        <v>69</v>
      </c>
      <c r="C34" s="69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39"/>
      <c r="O34" s="139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K34" s="67">
        <f t="shared" si="2"/>
        <v>0</v>
      </c>
      <c r="AL34" s="43"/>
    </row>
    <row r="35" spans="1:38" ht="37.5" customHeight="1" x14ac:dyDescent="0.25">
      <c r="A35" s="218"/>
      <c r="B35" s="85" t="s">
        <v>70</v>
      </c>
      <c r="C35" s="69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139"/>
      <c r="O35" s="139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K35" s="67">
        <f t="shared" si="2"/>
        <v>0</v>
      </c>
      <c r="AL35" s="43"/>
    </row>
    <row r="36" spans="1:38" ht="37.5" customHeight="1" x14ac:dyDescent="0.25">
      <c r="A36" s="219"/>
      <c r="B36" s="86" t="s">
        <v>71</v>
      </c>
      <c r="C36" s="5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140"/>
      <c r="O36" s="140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39"/>
      <c r="AK36" s="54">
        <f t="shared" si="2"/>
        <v>0</v>
      </c>
      <c r="AL36" s="43"/>
    </row>
    <row r="37" spans="1:38" ht="37.5" customHeight="1" thickBot="1" x14ac:dyDescent="0.3">
      <c r="A37" s="220"/>
      <c r="B37" s="87" t="s">
        <v>72</v>
      </c>
      <c r="C37" s="59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141"/>
      <c r="O37" s="1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2"/>
      <c r="AK37" s="56">
        <f t="shared" si="2"/>
        <v>0</v>
      </c>
      <c r="AL37" s="43"/>
    </row>
    <row r="38" spans="1:38" ht="14.25" customHeight="1" x14ac:dyDescent="0.25">
      <c r="N38" s="100"/>
      <c r="O38" s="100"/>
      <c r="AL38" s="43"/>
    </row>
    <row r="39" spans="1:38" ht="14.25" customHeight="1" x14ac:dyDescent="0.25">
      <c r="AL39" s="43"/>
    </row>
    <row r="40" spans="1:38" ht="14.25" customHeight="1" x14ac:dyDescent="0.25">
      <c r="AL40" s="43"/>
    </row>
  </sheetData>
  <mergeCells count="42">
    <mergeCell ref="A16:A26"/>
    <mergeCell ref="A27:A37"/>
    <mergeCell ref="AI2:AI3"/>
    <mergeCell ref="AJ2:AJ3"/>
    <mergeCell ref="A3:B3"/>
    <mergeCell ref="A4:B4"/>
    <mergeCell ref="A5:B5"/>
    <mergeCell ref="A6:A15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P2:P3"/>
    <mergeCell ref="A1:T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"/>
  <sheetViews>
    <sheetView zoomScale="99" zoomScaleNormal="99" workbookViewId="0">
      <selection activeCell="S28" sqref="S28"/>
    </sheetView>
  </sheetViews>
  <sheetFormatPr defaultColWidth="9.109375" defaultRowHeight="13.8" x14ac:dyDescent="0.25"/>
  <cols>
    <col min="1" max="1" width="4.886718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16384" width="9.109375" style="31"/>
  </cols>
  <sheetData>
    <row r="1" spans="1:38" ht="30" customHeight="1" thickBot="1" x14ac:dyDescent="0.3">
      <c r="A1" s="210" t="str">
        <f>'[3]Assessment 1'!A1</f>
        <v>End of Unit Assessment | PE | Year 1 | Gymnastics: Animals</v>
      </c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1" t="s">
        <v>5</v>
      </c>
      <c r="AK1" s="70"/>
    </row>
    <row r="2" spans="1:38" ht="27.6" customHeight="1" x14ac:dyDescent="0.4">
      <c r="A2" s="189" t="s">
        <v>74</v>
      </c>
      <c r="B2" s="190"/>
      <c r="C2" s="167" t="s">
        <v>75</v>
      </c>
      <c r="D2" s="169" t="s">
        <v>76</v>
      </c>
      <c r="E2" s="169" t="s">
        <v>77</v>
      </c>
      <c r="F2" s="169" t="s">
        <v>78</v>
      </c>
      <c r="G2" s="169" t="s">
        <v>79</v>
      </c>
      <c r="H2" s="169" t="s">
        <v>80</v>
      </c>
      <c r="I2" s="169" t="s">
        <v>81</v>
      </c>
      <c r="J2" s="169" t="s">
        <v>82</v>
      </c>
      <c r="K2" s="212" t="s">
        <v>83</v>
      </c>
      <c r="L2" s="212" t="s">
        <v>84</v>
      </c>
      <c r="M2" s="212" t="s">
        <v>85</v>
      </c>
      <c r="N2" s="163" t="s">
        <v>86</v>
      </c>
      <c r="O2" s="163" t="s">
        <v>87</v>
      </c>
      <c r="P2" s="208" t="s">
        <v>0</v>
      </c>
      <c r="Q2" s="208" t="s">
        <v>0</v>
      </c>
      <c r="R2" s="208" t="s">
        <v>0</v>
      </c>
      <c r="S2" s="208" t="s">
        <v>0</v>
      </c>
      <c r="T2" s="208" t="s">
        <v>0</v>
      </c>
      <c r="U2" s="208" t="s">
        <v>0</v>
      </c>
      <c r="V2" s="208" t="s">
        <v>0</v>
      </c>
      <c r="W2" s="208" t="s">
        <v>0</v>
      </c>
      <c r="X2" s="208" t="s">
        <v>0</v>
      </c>
      <c r="Y2" s="208" t="s">
        <v>0</v>
      </c>
      <c r="Z2" s="208" t="s">
        <v>0</v>
      </c>
      <c r="AA2" s="208" t="s">
        <v>0</v>
      </c>
      <c r="AB2" s="208" t="s">
        <v>0</v>
      </c>
      <c r="AC2" s="208" t="s">
        <v>0</v>
      </c>
      <c r="AD2" s="208" t="s">
        <v>0</v>
      </c>
      <c r="AE2" s="208" t="s">
        <v>0</v>
      </c>
      <c r="AF2" s="208" t="s">
        <v>0</v>
      </c>
      <c r="AG2" s="208" t="s">
        <v>0</v>
      </c>
      <c r="AH2" s="208" t="s">
        <v>0</v>
      </c>
      <c r="AI2" s="208" t="s">
        <v>0</v>
      </c>
      <c r="AJ2" s="221" t="s">
        <v>0</v>
      </c>
      <c r="AK2" s="72"/>
    </row>
    <row r="3" spans="1:38" ht="56.25" customHeight="1" thickBot="1" x14ac:dyDescent="0.3">
      <c r="A3" s="173" t="s">
        <v>88</v>
      </c>
      <c r="B3" s="174"/>
      <c r="C3" s="168"/>
      <c r="D3" s="170"/>
      <c r="E3" s="170"/>
      <c r="F3" s="170"/>
      <c r="G3" s="170"/>
      <c r="H3" s="170"/>
      <c r="I3" s="170"/>
      <c r="J3" s="170"/>
      <c r="K3" s="213"/>
      <c r="L3" s="213"/>
      <c r="M3" s="213"/>
      <c r="N3" s="164"/>
      <c r="O3" s="164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22"/>
      <c r="AK3" s="73" t="s">
        <v>7</v>
      </c>
    </row>
    <row r="4" spans="1:38" s="33" customFormat="1" ht="21" customHeight="1" x14ac:dyDescent="0.25">
      <c r="A4" s="223" t="s">
        <v>1</v>
      </c>
      <c r="B4" s="224"/>
      <c r="C4" s="44">
        <f t="shared" ref="C4:AJ4" si="0">COUNTIF(C6:C49,"*")/COUNTIF($B$6:$B$49,"*")</f>
        <v>2.9411764705882353E-2</v>
      </c>
      <c r="D4" s="44">
        <f t="shared" si="0"/>
        <v>2.9411764705882353E-2</v>
      </c>
      <c r="E4" s="44">
        <f t="shared" si="0"/>
        <v>2.9411764705882353E-2</v>
      </c>
      <c r="F4" s="44">
        <f t="shared" si="0"/>
        <v>2.9411764705882353E-2</v>
      </c>
      <c r="G4" s="44">
        <f t="shared" si="0"/>
        <v>2.9411764705882353E-2</v>
      </c>
      <c r="H4" s="44">
        <f t="shared" si="0"/>
        <v>2.9411764705882353E-2</v>
      </c>
      <c r="I4" s="44">
        <f t="shared" si="0"/>
        <v>2.9411764705882353E-2</v>
      </c>
      <c r="J4" s="44">
        <f t="shared" si="0"/>
        <v>2.9411764705882353E-2</v>
      </c>
      <c r="K4" s="44">
        <f t="shared" si="0"/>
        <v>2.9411764705882353E-2</v>
      </c>
      <c r="L4" s="44">
        <f t="shared" si="0"/>
        <v>2.9411764705882353E-2</v>
      </c>
      <c r="M4" s="44">
        <f t="shared" si="0"/>
        <v>2.9411764705882353E-2</v>
      </c>
      <c r="N4" s="136">
        <f t="shared" si="0"/>
        <v>2.9411764705882353E-2</v>
      </c>
      <c r="O4" s="136">
        <f t="shared" si="0"/>
        <v>2.9411764705882353E-2</v>
      </c>
      <c r="P4" s="44">
        <f t="shared" si="0"/>
        <v>2.9411764705882353E-2</v>
      </c>
      <c r="Q4" s="44">
        <f t="shared" si="0"/>
        <v>2.9411764705882353E-2</v>
      </c>
      <c r="R4" s="44">
        <f t="shared" si="0"/>
        <v>2.9411764705882353E-2</v>
      </c>
      <c r="S4" s="44">
        <f t="shared" si="0"/>
        <v>2.9411764705882353E-2</v>
      </c>
      <c r="T4" s="44">
        <f t="shared" si="0"/>
        <v>2.9411764705882353E-2</v>
      </c>
      <c r="U4" s="44">
        <f t="shared" si="0"/>
        <v>2.9411764705882353E-2</v>
      </c>
      <c r="V4" s="44">
        <f t="shared" si="0"/>
        <v>2.9411764705882353E-2</v>
      </c>
      <c r="W4" s="44">
        <f t="shared" si="0"/>
        <v>2.9411764705882353E-2</v>
      </c>
      <c r="X4" s="44">
        <f t="shared" si="0"/>
        <v>2.9411764705882353E-2</v>
      </c>
      <c r="Y4" s="44">
        <f t="shared" si="0"/>
        <v>2.9411764705882353E-2</v>
      </c>
      <c r="Z4" s="44">
        <f t="shared" si="0"/>
        <v>2.9411764705882353E-2</v>
      </c>
      <c r="AA4" s="44">
        <f t="shared" si="0"/>
        <v>2.9411764705882353E-2</v>
      </c>
      <c r="AB4" s="44">
        <f t="shared" si="0"/>
        <v>2.9411764705882353E-2</v>
      </c>
      <c r="AC4" s="44">
        <f t="shared" si="0"/>
        <v>2.9411764705882353E-2</v>
      </c>
      <c r="AD4" s="44">
        <f t="shared" si="0"/>
        <v>2.9411764705882353E-2</v>
      </c>
      <c r="AE4" s="44">
        <f t="shared" si="0"/>
        <v>2.9411764705882353E-2</v>
      </c>
      <c r="AF4" s="44">
        <f t="shared" si="0"/>
        <v>2.9411764705882353E-2</v>
      </c>
      <c r="AG4" s="44">
        <f t="shared" si="0"/>
        <v>2.9411764705882353E-2</v>
      </c>
      <c r="AH4" s="44">
        <f t="shared" si="0"/>
        <v>2.9411764705882353E-2</v>
      </c>
      <c r="AI4" s="44">
        <f t="shared" si="0"/>
        <v>2.9411764705882353E-2</v>
      </c>
      <c r="AJ4" s="45">
        <f t="shared" si="0"/>
        <v>2.9411764705882353E-2</v>
      </c>
      <c r="AK4" s="74"/>
    </row>
    <row r="5" spans="1:38" s="34" customFormat="1" ht="30.75" customHeight="1" thickBot="1" x14ac:dyDescent="0.25">
      <c r="A5" s="225" t="s">
        <v>6</v>
      </c>
      <c r="B5" s="226"/>
      <c r="C5" s="46" t="str">
        <f>IF(COUNTIF(C6:C27, "*")=22, "y", "n")</f>
        <v>n</v>
      </c>
      <c r="D5" s="46" t="str">
        <f t="shared" ref="D5:AJ5" si="1">IF(COUNTIF(D6:D27, "*")=22, "y", "n")</f>
        <v>n</v>
      </c>
      <c r="E5" s="46" t="str">
        <f t="shared" si="1"/>
        <v>n</v>
      </c>
      <c r="F5" s="46" t="str">
        <f t="shared" si="1"/>
        <v>n</v>
      </c>
      <c r="G5" s="46" t="str">
        <f t="shared" si="1"/>
        <v>n</v>
      </c>
      <c r="H5" s="46" t="str">
        <f t="shared" si="1"/>
        <v>n</v>
      </c>
      <c r="I5" s="46" t="str">
        <f t="shared" si="1"/>
        <v>n</v>
      </c>
      <c r="J5" s="46" t="str">
        <f t="shared" si="1"/>
        <v>n</v>
      </c>
      <c r="K5" s="46" t="str">
        <f t="shared" si="1"/>
        <v>n</v>
      </c>
      <c r="L5" s="46" t="str">
        <f t="shared" si="1"/>
        <v>n</v>
      </c>
      <c r="M5" s="46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 t="shared" si="1"/>
        <v>n</v>
      </c>
      <c r="AJ5" s="46" t="str">
        <f t="shared" si="1"/>
        <v>n</v>
      </c>
      <c r="AK5" s="50">
        <f>COUNTIF(C5:AJ5, "y")/COUNTIF(C2:AJ2,"*")</f>
        <v>0</v>
      </c>
    </row>
    <row r="6" spans="1:38" ht="37.5" customHeight="1" x14ac:dyDescent="0.25">
      <c r="A6" s="214" t="s">
        <v>2</v>
      </c>
      <c r="B6" s="75" t="s">
        <v>159</v>
      </c>
      <c r="C6" s="122" t="s">
        <v>160</v>
      </c>
      <c r="D6" s="123" t="s">
        <v>160</v>
      </c>
      <c r="E6" s="123" t="s">
        <v>160</v>
      </c>
      <c r="F6" s="123" t="s">
        <v>160</v>
      </c>
      <c r="G6" s="123" t="s">
        <v>160</v>
      </c>
      <c r="H6" s="123" t="s">
        <v>160</v>
      </c>
      <c r="I6" s="123" t="s">
        <v>160</v>
      </c>
      <c r="J6" s="123" t="s">
        <v>160</v>
      </c>
      <c r="K6" s="132" t="s">
        <v>160</v>
      </c>
      <c r="L6" s="132" t="s">
        <v>160</v>
      </c>
      <c r="M6" s="132" t="s">
        <v>160</v>
      </c>
      <c r="N6" s="138" t="s">
        <v>160</v>
      </c>
      <c r="O6" s="138" t="s">
        <v>160</v>
      </c>
      <c r="P6" s="36" t="s">
        <v>160</v>
      </c>
      <c r="Q6" s="36" t="s">
        <v>160</v>
      </c>
      <c r="R6" s="36" t="s">
        <v>160</v>
      </c>
      <c r="S6" s="36" t="s">
        <v>160</v>
      </c>
      <c r="T6" s="36" t="s">
        <v>160</v>
      </c>
      <c r="U6" s="36" t="s">
        <v>160</v>
      </c>
      <c r="V6" s="36" t="s">
        <v>160</v>
      </c>
      <c r="W6" s="36" t="s">
        <v>160</v>
      </c>
      <c r="X6" s="36" t="s">
        <v>160</v>
      </c>
      <c r="Y6" s="36" t="s">
        <v>160</v>
      </c>
      <c r="Z6" s="36" t="s">
        <v>160</v>
      </c>
      <c r="AA6" s="36" t="s">
        <v>160</v>
      </c>
      <c r="AB6" s="36" t="s">
        <v>160</v>
      </c>
      <c r="AC6" s="36" t="s">
        <v>160</v>
      </c>
      <c r="AD6" s="36" t="s">
        <v>160</v>
      </c>
      <c r="AE6" s="36" t="s">
        <v>160</v>
      </c>
      <c r="AF6" s="36" t="s">
        <v>160</v>
      </c>
      <c r="AG6" s="36" t="s">
        <v>160</v>
      </c>
      <c r="AH6" s="36" t="s">
        <v>160</v>
      </c>
      <c r="AI6" s="36" t="s">
        <v>160</v>
      </c>
      <c r="AJ6" s="37" t="s">
        <v>160</v>
      </c>
      <c r="AK6" s="52">
        <f>COUNTIF(C6:AJ6,"*")/COUNTIF($C$2:$AJ$3,"*")</f>
        <v>1</v>
      </c>
    </row>
    <row r="7" spans="1:38" ht="37.5" customHeight="1" x14ac:dyDescent="0.25">
      <c r="A7" s="215"/>
      <c r="B7" s="77" t="s">
        <v>161</v>
      </c>
      <c r="C7" s="126"/>
      <c r="D7" s="127"/>
      <c r="E7" s="127"/>
      <c r="F7" s="127"/>
      <c r="G7" s="127"/>
      <c r="H7" s="127"/>
      <c r="I7" s="127"/>
      <c r="J7" s="127"/>
      <c r="K7" s="134"/>
      <c r="L7" s="134"/>
      <c r="M7" s="134"/>
      <c r="N7" s="140"/>
      <c r="O7" s="140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39"/>
      <c r="AK7" s="54">
        <f t="shared" ref="AK7:AK39" si="2">COUNTIF(C7:AJ7,"*")/COUNTIF($C$2:$AJ$3,"*")</f>
        <v>0</v>
      </c>
    </row>
    <row r="8" spans="1:38" ht="37.5" customHeight="1" x14ac:dyDescent="0.25">
      <c r="A8" s="215"/>
      <c r="B8" s="78" t="s">
        <v>162</v>
      </c>
      <c r="C8" s="142"/>
      <c r="D8" s="143"/>
      <c r="E8" s="143"/>
      <c r="F8" s="143"/>
      <c r="G8" s="143"/>
      <c r="H8" s="143"/>
      <c r="I8" s="143"/>
      <c r="J8" s="143"/>
      <c r="K8" s="152"/>
      <c r="L8" s="152"/>
      <c r="M8" s="152"/>
      <c r="N8" s="151"/>
      <c r="O8" s="151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  <c r="AK8" s="54">
        <f t="shared" si="2"/>
        <v>0</v>
      </c>
    </row>
    <row r="9" spans="1:38" ht="37.5" customHeight="1" x14ac:dyDescent="0.25">
      <c r="A9" s="215"/>
      <c r="B9" s="78" t="s">
        <v>163</v>
      </c>
      <c r="C9" s="142"/>
      <c r="D9" s="143"/>
      <c r="E9" s="143"/>
      <c r="F9" s="143"/>
      <c r="G9" s="143"/>
      <c r="H9" s="143"/>
      <c r="I9" s="143"/>
      <c r="J9" s="143"/>
      <c r="K9" s="152"/>
      <c r="L9" s="152"/>
      <c r="M9" s="152"/>
      <c r="N9" s="151"/>
      <c r="O9" s="151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1"/>
      <c r="AK9" s="54">
        <f t="shared" si="2"/>
        <v>0</v>
      </c>
    </row>
    <row r="10" spans="1:38" ht="37.5" customHeight="1" x14ac:dyDescent="0.25">
      <c r="A10" s="215"/>
      <c r="B10" s="78" t="s">
        <v>164</v>
      </c>
      <c r="C10" s="142"/>
      <c r="D10" s="143"/>
      <c r="E10" s="143"/>
      <c r="F10" s="143"/>
      <c r="G10" s="143"/>
      <c r="H10" s="143"/>
      <c r="I10" s="143"/>
      <c r="J10" s="143"/>
      <c r="K10" s="152"/>
      <c r="L10" s="152"/>
      <c r="M10" s="152"/>
      <c r="N10" s="151"/>
      <c r="O10" s="151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1"/>
      <c r="AK10" s="54">
        <f t="shared" si="2"/>
        <v>0</v>
      </c>
    </row>
    <row r="11" spans="1:38" ht="37.5" customHeight="1" x14ac:dyDescent="0.25">
      <c r="A11" s="215"/>
      <c r="B11" s="78" t="s">
        <v>165</v>
      </c>
      <c r="C11" s="142"/>
      <c r="D11" s="143"/>
      <c r="E11" s="143"/>
      <c r="F11" s="143"/>
      <c r="G11" s="143"/>
      <c r="H11" s="143"/>
      <c r="I11" s="143"/>
      <c r="J11" s="143"/>
      <c r="K11" s="152"/>
      <c r="L11" s="152"/>
      <c r="M11" s="152"/>
      <c r="N11" s="151"/>
      <c r="O11" s="151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1"/>
      <c r="AK11" s="54">
        <f t="shared" si="2"/>
        <v>0</v>
      </c>
    </row>
    <row r="12" spans="1:38" ht="37.5" customHeight="1" x14ac:dyDescent="0.25">
      <c r="A12" s="215"/>
      <c r="B12" s="78" t="s">
        <v>166</v>
      </c>
      <c r="C12" s="142"/>
      <c r="D12" s="143"/>
      <c r="E12" s="143"/>
      <c r="F12" s="143"/>
      <c r="G12" s="143"/>
      <c r="H12" s="143"/>
      <c r="I12" s="143"/>
      <c r="J12" s="143"/>
      <c r="K12" s="152"/>
      <c r="L12" s="152"/>
      <c r="M12" s="152"/>
      <c r="N12" s="151"/>
      <c r="O12" s="151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1"/>
      <c r="AK12" s="54">
        <f t="shared" si="2"/>
        <v>0</v>
      </c>
    </row>
    <row r="13" spans="1:38" ht="37.5" customHeight="1" x14ac:dyDescent="0.25">
      <c r="A13" s="215"/>
      <c r="B13" s="78" t="s">
        <v>167</v>
      </c>
      <c r="C13" s="142"/>
      <c r="D13" s="143"/>
      <c r="E13" s="143"/>
      <c r="F13" s="143"/>
      <c r="G13" s="143"/>
      <c r="H13" s="143"/>
      <c r="I13" s="143"/>
      <c r="J13" s="143"/>
      <c r="K13" s="152"/>
      <c r="L13" s="152"/>
      <c r="M13" s="152"/>
      <c r="N13" s="151"/>
      <c r="O13" s="151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54">
        <f t="shared" si="2"/>
        <v>0</v>
      </c>
    </row>
    <row r="14" spans="1:38" ht="37.5" customHeight="1" thickBot="1" x14ac:dyDescent="0.3">
      <c r="A14" s="215"/>
      <c r="B14" s="78" t="s">
        <v>168</v>
      </c>
      <c r="C14" s="142"/>
      <c r="D14" s="143"/>
      <c r="E14" s="143"/>
      <c r="F14" s="143"/>
      <c r="G14" s="143"/>
      <c r="H14" s="143"/>
      <c r="I14" s="143"/>
      <c r="J14" s="143"/>
      <c r="K14" s="152"/>
      <c r="L14" s="152"/>
      <c r="M14" s="152"/>
      <c r="N14" s="151"/>
      <c r="O14" s="151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1"/>
      <c r="AK14" s="54">
        <f t="shared" si="2"/>
        <v>0</v>
      </c>
    </row>
    <row r="15" spans="1:38" ht="60.75" customHeight="1" x14ac:dyDescent="0.25">
      <c r="A15" s="214" t="s">
        <v>3</v>
      </c>
      <c r="B15" s="75" t="s">
        <v>169</v>
      </c>
      <c r="C15" s="35"/>
      <c r="D15" s="36"/>
      <c r="E15" s="36"/>
      <c r="F15" s="36"/>
      <c r="G15" s="36"/>
      <c r="H15" s="36"/>
      <c r="I15" s="36"/>
      <c r="J15" s="36"/>
      <c r="K15" s="132"/>
      <c r="L15" s="132"/>
      <c r="M15" s="132"/>
      <c r="N15" s="138"/>
      <c r="O15" s="13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  <c r="AK15" s="54">
        <f t="shared" si="2"/>
        <v>0</v>
      </c>
    </row>
    <row r="16" spans="1:38" ht="45" customHeight="1" x14ac:dyDescent="0.25">
      <c r="A16" s="215"/>
      <c r="B16" s="77" t="s">
        <v>170</v>
      </c>
      <c r="C16" s="38"/>
      <c r="D16" s="22"/>
      <c r="E16" s="22"/>
      <c r="F16" s="22"/>
      <c r="G16" s="22"/>
      <c r="H16" s="22"/>
      <c r="I16" s="22"/>
      <c r="J16" s="22"/>
      <c r="K16" s="134"/>
      <c r="L16" s="134"/>
      <c r="M16" s="134"/>
      <c r="N16" s="140"/>
      <c r="O16" s="140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39"/>
      <c r="AK16" s="54">
        <f t="shared" si="2"/>
        <v>0</v>
      </c>
      <c r="AL16" s="32"/>
    </row>
    <row r="17" spans="1:38" ht="45" customHeight="1" x14ac:dyDescent="0.25">
      <c r="A17" s="215"/>
      <c r="B17" s="78" t="s">
        <v>171</v>
      </c>
      <c r="C17" s="79"/>
      <c r="D17" s="80"/>
      <c r="E17" s="80"/>
      <c r="F17" s="80"/>
      <c r="G17" s="80"/>
      <c r="H17" s="80"/>
      <c r="I17" s="80"/>
      <c r="J17" s="80"/>
      <c r="K17" s="152"/>
      <c r="L17" s="152"/>
      <c r="M17" s="152"/>
      <c r="N17" s="151"/>
      <c r="O17" s="151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1"/>
      <c r="AK17" s="54">
        <f t="shared" si="2"/>
        <v>0</v>
      </c>
      <c r="AL17" s="32"/>
    </row>
    <row r="18" spans="1:38" ht="45" customHeight="1" x14ac:dyDescent="0.25">
      <c r="A18" s="215"/>
      <c r="B18" s="78" t="s">
        <v>172</v>
      </c>
      <c r="C18" s="79"/>
      <c r="D18" s="80"/>
      <c r="E18" s="80"/>
      <c r="F18" s="80"/>
      <c r="G18" s="80"/>
      <c r="H18" s="80"/>
      <c r="I18" s="80"/>
      <c r="J18" s="80"/>
      <c r="K18" s="152"/>
      <c r="L18" s="152"/>
      <c r="M18" s="152"/>
      <c r="N18" s="151"/>
      <c r="O18" s="151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1"/>
      <c r="AK18" s="54">
        <f t="shared" si="2"/>
        <v>0</v>
      </c>
      <c r="AL18" s="32"/>
    </row>
    <row r="19" spans="1:38" ht="45" customHeight="1" x14ac:dyDescent="0.25">
      <c r="A19" s="215"/>
      <c r="B19" s="78" t="s">
        <v>173</v>
      </c>
      <c r="C19" s="79"/>
      <c r="D19" s="80"/>
      <c r="E19" s="80"/>
      <c r="F19" s="80"/>
      <c r="G19" s="80"/>
      <c r="H19" s="80"/>
      <c r="I19" s="80"/>
      <c r="J19" s="80"/>
      <c r="K19" s="152"/>
      <c r="L19" s="152"/>
      <c r="M19" s="152"/>
      <c r="N19" s="151"/>
      <c r="O19" s="151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1"/>
      <c r="AK19" s="54">
        <f t="shared" si="2"/>
        <v>0</v>
      </c>
      <c r="AL19" s="32"/>
    </row>
    <row r="20" spans="1:38" ht="45" customHeight="1" x14ac:dyDescent="0.25">
      <c r="A20" s="215"/>
      <c r="B20" s="78" t="s">
        <v>174</v>
      </c>
      <c r="C20" s="79"/>
      <c r="D20" s="80"/>
      <c r="E20" s="80"/>
      <c r="F20" s="80"/>
      <c r="G20" s="80"/>
      <c r="H20" s="80"/>
      <c r="I20" s="80"/>
      <c r="J20" s="80"/>
      <c r="K20" s="152"/>
      <c r="L20" s="152"/>
      <c r="M20" s="152"/>
      <c r="N20" s="151"/>
      <c r="O20" s="151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1"/>
      <c r="AK20" s="54">
        <f t="shared" si="2"/>
        <v>0</v>
      </c>
      <c r="AL20" s="32"/>
    </row>
    <row r="21" spans="1:38" ht="45" customHeight="1" x14ac:dyDescent="0.25">
      <c r="A21" s="215"/>
      <c r="B21" s="78" t="s">
        <v>175</v>
      </c>
      <c r="C21" s="79"/>
      <c r="D21" s="80"/>
      <c r="E21" s="80"/>
      <c r="F21" s="80"/>
      <c r="G21" s="80"/>
      <c r="H21" s="80"/>
      <c r="I21" s="80"/>
      <c r="J21" s="80"/>
      <c r="K21" s="152"/>
      <c r="L21" s="152"/>
      <c r="M21" s="152"/>
      <c r="N21" s="151"/>
      <c r="O21" s="151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1"/>
      <c r="AK21" s="54">
        <f t="shared" si="2"/>
        <v>0</v>
      </c>
      <c r="AL21" s="32"/>
    </row>
    <row r="22" spans="1:38" ht="45" customHeight="1" x14ac:dyDescent="0.25">
      <c r="A22" s="215"/>
      <c r="B22" s="78" t="s">
        <v>176</v>
      </c>
      <c r="C22" s="79"/>
      <c r="D22" s="80"/>
      <c r="E22" s="80"/>
      <c r="F22" s="80"/>
      <c r="G22" s="80"/>
      <c r="H22" s="80"/>
      <c r="I22" s="80"/>
      <c r="J22" s="80"/>
      <c r="K22" s="152"/>
      <c r="L22" s="152"/>
      <c r="M22" s="152"/>
      <c r="N22" s="151"/>
      <c r="O22" s="151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1"/>
      <c r="AK22" s="54">
        <f t="shared" si="2"/>
        <v>0</v>
      </c>
      <c r="AL22" s="32"/>
    </row>
    <row r="23" spans="1:38" ht="45" customHeight="1" x14ac:dyDescent="0.25">
      <c r="A23" s="215"/>
      <c r="B23" s="78" t="s">
        <v>177</v>
      </c>
      <c r="C23" s="79"/>
      <c r="D23" s="80"/>
      <c r="E23" s="80"/>
      <c r="F23" s="80"/>
      <c r="G23" s="80"/>
      <c r="H23" s="80"/>
      <c r="I23" s="80"/>
      <c r="J23" s="80"/>
      <c r="K23" s="152"/>
      <c r="L23" s="152"/>
      <c r="M23" s="152"/>
      <c r="N23" s="151"/>
      <c r="O23" s="151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1"/>
      <c r="AK23" s="54">
        <f t="shared" si="2"/>
        <v>0</v>
      </c>
      <c r="AL23" s="32"/>
    </row>
    <row r="24" spans="1:38" ht="45" customHeight="1" x14ac:dyDescent="0.25">
      <c r="A24" s="215"/>
      <c r="B24" s="78" t="s">
        <v>178</v>
      </c>
      <c r="C24" s="79"/>
      <c r="D24" s="80"/>
      <c r="E24" s="80"/>
      <c r="F24" s="80"/>
      <c r="G24" s="80"/>
      <c r="H24" s="80"/>
      <c r="I24" s="80"/>
      <c r="J24" s="80"/>
      <c r="K24" s="152"/>
      <c r="L24" s="152"/>
      <c r="M24" s="152"/>
      <c r="N24" s="151"/>
      <c r="O24" s="151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K24" s="54">
        <f t="shared" si="2"/>
        <v>0</v>
      </c>
      <c r="AL24" s="32"/>
    </row>
    <row r="25" spans="1:38" ht="45" customHeight="1" x14ac:dyDescent="0.25">
      <c r="A25" s="215"/>
      <c r="B25" s="78" t="s">
        <v>179</v>
      </c>
      <c r="C25" s="79"/>
      <c r="D25" s="80"/>
      <c r="E25" s="80"/>
      <c r="F25" s="80"/>
      <c r="G25" s="80"/>
      <c r="H25" s="80"/>
      <c r="I25" s="80"/>
      <c r="J25" s="80"/>
      <c r="K25" s="152"/>
      <c r="L25" s="152"/>
      <c r="M25" s="152"/>
      <c r="N25" s="151"/>
      <c r="O25" s="151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K25" s="54">
        <f t="shared" si="2"/>
        <v>0</v>
      </c>
      <c r="AL25" s="32"/>
    </row>
    <row r="26" spans="1:38" ht="45" customHeight="1" x14ac:dyDescent="0.25">
      <c r="A26" s="215"/>
      <c r="B26" s="78" t="s">
        <v>180</v>
      </c>
      <c r="C26" s="79"/>
      <c r="D26" s="80"/>
      <c r="E26" s="80"/>
      <c r="F26" s="80"/>
      <c r="G26" s="80"/>
      <c r="H26" s="80"/>
      <c r="I26" s="80"/>
      <c r="J26" s="80"/>
      <c r="K26" s="152"/>
      <c r="L26" s="152"/>
      <c r="M26" s="152"/>
      <c r="N26" s="151"/>
      <c r="O26" s="151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1"/>
      <c r="AK26" s="54">
        <f t="shared" si="2"/>
        <v>0</v>
      </c>
      <c r="AL26" s="32"/>
    </row>
    <row r="27" spans="1:38" ht="40.5" customHeight="1" thickBot="1" x14ac:dyDescent="0.3">
      <c r="A27" s="216"/>
      <c r="B27" s="83" t="s">
        <v>181</v>
      </c>
      <c r="C27" s="40"/>
      <c r="D27" s="41"/>
      <c r="E27" s="41"/>
      <c r="F27" s="41"/>
      <c r="G27" s="41"/>
      <c r="H27" s="41"/>
      <c r="I27" s="41"/>
      <c r="J27" s="41"/>
      <c r="K27" s="135"/>
      <c r="L27" s="135"/>
      <c r="M27" s="135"/>
      <c r="N27" s="141"/>
      <c r="O27" s="1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2"/>
      <c r="AK27" s="54">
        <f t="shared" si="2"/>
        <v>0</v>
      </c>
      <c r="AL27" s="43"/>
    </row>
    <row r="28" spans="1:38" ht="45" customHeight="1" x14ac:dyDescent="0.25">
      <c r="A28" s="217" t="s">
        <v>4</v>
      </c>
      <c r="B28" s="84" t="s">
        <v>182</v>
      </c>
      <c r="C28" s="5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138"/>
      <c r="O28" s="1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54">
        <f t="shared" si="2"/>
        <v>0</v>
      </c>
      <c r="AL28" s="43"/>
    </row>
    <row r="29" spans="1:38" ht="45" customHeight="1" x14ac:dyDescent="0.25">
      <c r="A29" s="218"/>
      <c r="B29" s="85" t="s">
        <v>183</v>
      </c>
      <c r="C29" s="69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139"/>
      <c r="O29" s="139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  <c r="AK29" s="54">
        <f t="shared" si="2"/>
        <v>0</v>
      </c>
      <c r="AL29" s="43"/>
    </row>
    <row r="30" spans="1:38" ht="45" customHeight="1" x14ac:dyDescent="0.25">
      <c r="A30" s="218"/>
      <c r="B30" s="85" t="s">
        <v>184</v>
      </c>
      <c r="C30" s="69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139"/>
      <c r="O30" s="139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6"/>
      <c r="AK30" s="54">
        <f t="shared" si="2"/>
        <v>0</v>
      </c>
      <c r="AL30" s="43"/>
    </row>
    <row r="31" spans="1:38" ht="45" customHeight="1" x14ac:dyDescent="0.25">
      <c r="A31" s="218"/>
      <c r="B31" s="85" t="s">
        <v>185</v>
      </c>
      <c r="C31" s="69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39"/>
      <c r="O31" s="139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K31" s="54">
        <f t="shared" si="2"/>
        <v>0</v>
      </c>
      <c r="AL31" s="43"/>
    </row>
    <row r="32" spans="1:38" ht="45" customHeight="1" x14ac:dyDescent="0.25">
      <c r="A32" s="218"/>
      <c r="B32" s="85" t="s">
        <v>186</v>
      </c>
      <c r="C32" s="69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139"/>
      <c r="O32" s="139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K32" s="54">
        <f t="shared" si="2"/>
        <v>0</v>
      </c>
      <c r="AL32" s="43"/>
    </row>
    <row r="33" spans="1:38" ht="45" customHeight="1" x14ac:dyDescent="0.25">
      <c r="A33" s="218"/>
      <c r="B33" s="85" t="s">
        <v>187</v>
      </c>
      <c r="C33" s="6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139"/>
      <c r="O33" s="139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K33" s="54">
        <f t="shared" si="2"/>
        <v>0</v>
      </c>
      <c r="AL33" s="43"/>
    </row>
    <row r="34" spans="1:38" ht="45" customHeight="1" x14ac:dyDescent="0.25">
      <c r="A34" s="218"/>
      <c r="B34" s="85" t="s">
        <v>188</v>
      </c>
      <c r="C34" s="69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39"/>
      <c r="O34" s="139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K34" s="54">
        <f t="shared" si="2"/>
        <v>0</v>
      </c>
      <c r="AL34" s="43"/>
    </row>
    <row r="35" spans="1:38" ht="45" customHeight="1" x14ac:dyDescent="0.25">
      <c r="A35" s="218"/>
      <c r="B35" s="85" t="s">
        <v>189</v>
      </c>
      <c r="C35" s="69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139"/>
      <c r="O35" s="139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K35" s="54">
        <f t="shared" si="2"/>
        <v>0</v>
      </c>
      <c r="AL35" s="43"/>
    </row>
    <row r="36" spans="1:38" ht="45" customHeight="1" x14ac:dyDescent="0.25">
      <c r="A36" s="218"/>
      <c r="B36" s="85" t="s">
        <v>190</v>
      </c>
      <c r="C36" s="69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139"/>
      <c r="O36" s="139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K36" s="54">
        <f t="shared" si="2"/>
        <v>0</v>
      </c>
      <c r="AL36" s="43"/>
    </row>
    <row r="37" spans="1:38" ht="45" customHeight="1" x14ac:dyDescent="0.25">
      <c r="A37" s="218"/>
      <c r="B37" s="85" t="s">
        <v>191</v>
      </c>
      <c r="C37" s="69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139"/>
      <c r="O37" s="139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K37" s="54">
        <f t="shared" si="2"/>
        <v>0</v>
      </c>
      <c r="AL37" s="43"/>
    </row>
    <row r="38" spans="1:38" ht="39.75" customHeight="1" x14ac:dyDescent="0.25">
      <c r="A38" s="219"/>
      <c r="B38" s="86" t="s">
        <v>192</v>
      </c>
      <c r="C38" s="58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40"/>
      <c r="O38" s="140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39"/>
      <c r="AK38" s="54">
        <f t="shared" si="2"/>
        <v>0</v>
      </c>
      <c r="AL38" s="43"/>
    </row>
    <row r="39" spans="1:38" ht="40.5" customHeight="1" thickBot="1" x14ac:dyDescent="0.3">
      <c r="A39" s="220"/>
      <c r="B39" s="87" t="s">
        <v>193</v>
      </c>
      <c r="C39" s="59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141"/>
      <c r="O39" s="1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2"/>
      <c r="AK39" s="54">
        <f t="shared" si="2"/>
        <v>0</v>
      </c>
      <c r="AL39" s="43"/>
    </row>
    <row r="40" spans="1:38" ht="14.25" customHeight="1" x14ac:dyDescent="0.25">
      <c r="AL40" s="43"/>
    </row>
    <row r="41" spans="1:38" ht="14.25" customHeight="1" x14ac:dyDescent="0.25">
      <c r="AL41" s="43"/>
    </row>
    <row r="42" spans="1:38" ht="14.25" customHeight="1" x14ac:dyDescent="0.25">
      <c r="AL42" s="43"/>
    </row>
  </sheetData>
  <mergeCells count="42">
    <mergeCell ref="A15:A27"/>
    <mergeCell ref="A28:A39"/>
    <mergeCell ref="AI2:AI3"/>
    <mergeCell ref="AJ2:AJ3"/>
    <mergeCell ref="A3:B3"/>
    <mergeCell ref="A4:B4"/>
    <mergeCell ref="A5:B5"/>
    <mergeCell ref="A6:A14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P2:P3"/>
    <mergeCell ref="A1:T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4"/>
  <sheetViews>
    <sheetView topLeftCell="A2" zoomScaleNormal="100" workbookViewId="0">
      <selection activeCell="O12" sqref="C6:O12"/>
    </sheetView>
  </sheetViews>
  <sheetFormatPr defaultColWidth="9.109375" defaultRowHeight="13.8" x14ac:dyDescent="0.25"/>
  <cols>
    <col min="1" max="1" width="4.886718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16384" width="9.109375" style="31"/>
  </cols>
  <sheetData>
    <row r="1" spans="1:49" ht="30" customHeight="1" thickBot="1" x14ac:dyDescent="0.3">
      <c r="A1" s="210" t="str">
        <f>'[4]Assessment 1'!A1</f>
        <v>End of Unit Assessment | PE | Year 1 | Circuit Training</v>
      </c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1" t="s">
        <v>73</v>
      </c>
      <c r="AK1" s="70"/>
      <c r="AW1" s="70"/>
    </row>
    <row r="2" spans="1:49" ht="19.8" customHeight="1" x14ac:dyDescent="0.4">
      <c r="A2" s="227" t="s">
        <v>74</v>
      </c>
      <c r="B2" s="228"/>
      <c r="C2" s="167" t="s">
        <v>75</v>
      </c>
      <c r="D2" s="169" t="s">
        <v>76</v>
      </c>
      <c r="E2" s="169" t="s">
        <v>77</v>
      </c>
      <c r="F2" s="169" t="s">
        <v>78</v>
      </c>
      <c r="G2" s="169" t="s">
        <v>79</v>
      </c>
      <c r="H2" s="169" t="s">
        <v>80</v>
      </c>
      <c r="I2" s="169" t="s">
        <v>81</v>
      </c>
      <c r="J2" s="169" t="s">
        <v>82</v>
      </c>
      <c r="K2" s="171" t="s">
        <v>83</v>
      </c>
      <c r="L2" s="171" t="s">
        <v>84</v>
      </c>
      <c r="M2" s="171" t="s">
        <v>85</v>
      </c>
      <c r="N2" s="163" t="s">
        <v>86</v>
      </c>
      <c r="O2" s="163" t="s">
        <v>87</v>
      </c>
      <c r="P2" s="208" t="s">
        <v>0</v>
      </c>
      <c r="Q2" s="208" t="s">
        <v>0</v>
      </c>
      <c r="R2" s="208" t="s">
        <v>0</v>
      </c>
      <c r="S2" s="208" t="s">
        <v>0</v>
      </c>
      <c r="T2" s="208" t="s">
        <v>0</v>
      </c>
      <c r="U2" s="208" t="s">
        <v>0</v>
      </c>
      <c r="V2" s="208" t="s">
        <v>0</v>
      </c>
      <c r="W2" s="208" t="s">
        <v>0</v>
      </c>
      <c r="X2" s="208" t="s">
        <v>0</v>
      </c>
      <c r="Y2" s="208" t="s">
        <v>0</v>
      </c>
      <c r="Z2" s="208" t="s">
        <v>0</v>
      </c>
      <c r="AA2" s="208" t="s">
        <v>0</v>
      </c>
      <c r="AB2" s="208" t="s">
        <v>0</v>
      </c>
      <c r="AC2" s="208" t="s">
        <v>0</v>
      </c>
      <c r="AD2" s="208" t="s">
        <v>0</v>
      </c>
      <c r="AE2" s="208" t="s">
        <v>0</v>
      </c>
      <c r="AF2" s="208" t="s">
        <v>0</v>
      </c>
      <c r="AG2" s="208" t="s">
        <v>0</v>
      </c>
      <c r="AH2" s="208" t="s">
        <v>0</v>
      </c>
      <c r="AI2" s="208" t="s">
        <v>0</v>
      </c>
      <c r="AJ2" s="221" t="s">
        <v>0</v>
      </c>
      <c r="AK2" s="72"/>
    </row>
    <row r="3" spans="1:49" ht="56.25" customHeight="1" thickBot="1" x14ac:dyDescent="0.3">
      <c r="A3" s="229" t="s">
        <v>88</v>
      </c>
      <c r="B3" s="230"/>
      <c r="C3" s="168"/>
      <c r="D3" s="170"/>
      <c r="E3" s="170"/>
      <c r="F3" s="170"/>
      <c r="G3" s="170"/>
      <c r="H3" s="170"/>
      <c r="I3" s="170"/>
      <c r="J3" s="170"/>
      <c r="K3" s="172"/>
      <c r="L3" s="172"/>
      <c r="M3" s="172"/>
      <c r="N3" s="164"/>
      <c r="O3" s="164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22"/>
      <c r="AK3" s="73" t="s">
        <v>7</v>
      </c>
    </row>
    <row r="4" spans="1:49" s="33" customFormat="1" ht="21" customHeight="1" x14ac:dyDescent="0.25">
      <c r="A4" s="223"/>
      <c r="B4" s="224"/>
      <c r="C4" s="153">
        <f t="shared" ref="C4:AJ4" si="0">COUNTIF(C6:C51,"*")/COUNTIF($B$6:$B$51,"*")</f>
        <v>0</v>
      </c>
      <c r="D4" s="153" t="s">
        <v>402</v>
      </c>
      <c r="E4" s="153">
        <f t="shared" si="0"/>
        <v>0</v>
      </c>
      <c r="F4" s="153">
        <f t="shared" si="0"/>
        <v>0</v>
      </c>
      <c r="G4" s="153">
        <f t="shared" si="0"/>
        <v>0</v>
      </c>
      <c r="H4" s="153">
        <f t="shared" si="0"/>
        <v>0</v>
      </c>
      <c r="I4" s="153">
        <f t="shared" si="0"/>
        <v>0</v>
      </c>
      <c r="J4" s="153">
        <f t="shared" si="0"/>
        <v>0</v>
      </c>
      <c r="K4" s="130">
        <f t="shared" si="0"/>
        <v>0</v>
      </c>
      <c r="L4" s="130">
        <f t="shared" si="0"/>
        <v>0</v>
      </c>
      <c r="M4" s="130">
        <f t="shared" si="0"/>
        <v>0</v>
      </c>
      <c r="N4" s="136">
        <f t="shared" si="0"/>
        <v>0</v>
      </c>
      <c r="O4" s="136">
        <f t="shared" si="0"/>
        <v>0</v>
      </c>
      <c r="P4" s="44">
        <f t="shared" si="0"/>
        <v>0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4">
        <f t="shared" si="0"/>
        <v>0</v>
      </c>
      <c r="U4" s="44">
        <f t="shared" si="0"/>
        <v>0</v>
      </c>
      <c r="V4" s="44">
        <f t="shared" si="0"/>
        <v>0</v>
      </c>
      <c r="W4" s="44">
        <f t="shared" si="0"/>
        <v>0</v>
      </c>
      <c r="X4" s="44">
        <f t="shared" si="0"/>
        <v>0</v>
      </c>
      <c r="Y4" s="44">
        <f t="shared" si="0"/>
        <v>0</v>
      </c>
      <c r="Z4" s="44">
        <f t="shared" si="0"/>
        <v>0</v>
      </c>
      <c r="AA4" s="44">
        <f t="shared" si="0"/>
        <v>0</v>
      </c>
      <c r="AB4" s="44">
        <f t="shared" si="0"/>
        <v>0</v>
      </c>
      <c r="AC4" s="44">
        <f t="shared" si="0"/>
        <v>0</v>
      </c>
      <c r="AD4" s="44">
        <f t="shared" si="0"/>
        <v>0</v>
      </c>
      <c r="AE4" s="44">
        <f t="shared" si="0"/>
        <v>0</v>
      </c>
      <c r="AF4" s="44">
        <f t="shared" si="0"/>
        <v>0</v>
      </c>
      <c r="AG4" s="44">
        <f t="shared" si="0"/>
        <v>0</v>
      </c>
      <c r="AH4" s="44">
        <f t="shared" si="0"/>
        <v>0</v>
      </c>
      <c r="AI4" s="44">
        <f t="shared" si="0"/>
        <v>0</v>
      </c>
      <c r="AJ4" s="45">
        <f t="shared" si="0"/>
        <v>0</v>
      </c>
      <c r="AK4" s="74"/>
    </row>
    <row r="5" spans="1:49" s="34" customFormat="1" ht="30.75" customHeight="1" thickBot="1" x14ac:dyDescent="0.25">
      <c r="A5" s="225" t="s">
        <v>6</v>
      </c>
      <c r="B5" s="226"/>
      <c r="C5" s="154" t="str">
        <f>IF(COUNTIF(C6:C29, "*")=6, "y", "n")</f>
        <v>n</v>
      </c>
      <c r="D5" s="154" t="str">
        <f t="shared" ref="D5:AH5" si="1">IF(COUNTIF(D6:D29, "*")=6, "y", "n")</f>
        <v>n</v>
      </c>
      <c r="E5" s="154" t="s">
        <v>401</v>
      </c>
      <c r="F5" s="154" t="str">
        <f t="shared" si="1"/>
        <v>n</v>
      </c>
      <c r="G5" s="154" t="str">
        <f t="shared" si="1"/>
        <v>n</v>
      </c>
      <c r="H5" s="154" t="str">
        <f t="shared" si="1"/>
        <v>n</v>
      </c>
      <c r="I5" s="154" t="str">
        <f t="shared" si="1"/>
        <v>n</v>
      </c>
      <c r="J5" s="154" t="str">
        <f t="shared" si="1"/>
        <v>n</v>
      </c>
      <c r="K5" s="131" t="str">
        <f t="shared" si="1"/>
        <v>n</v>
      </c>
      <c r="L5" s="131" t="str">
        <f t="shared" si="1"/>
        <v>n</v>
      </c>
      <c r="M5" s="131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>IF(COUNTIF(AI6:AI29, "*")=6, "y", "n")</f>
        <v>n</v>
      </c>
      <c r="AJ5" s="46" t="str">
        <f>IF(COUNTIF(AI6:AI29, "*")=6, "y", "n")</f>
        <v>n</v>
      </c>
      <c r="AK5" s="50">
        <f>COUNTIF(C5:AJ5, "y")/COUNTIF(C2:AJ2,"*")</f>
        <v>0</v>
      </c>
    </row>
    <row r="6" spans="1:49" ht="37.5" customHeight="1" x14ac:dyDescent="0.25">
      <c r="A6" s="214" t="s">
        <v>2</v>
      </c>
      <c r="B6" s="75" t="s">
        <v>89</v>
      </c>
      <c r="C6" s="155"/>
      <c r="D6" s="156"/>
      <c r="E6" s="156"/>
      <c r="F6" s="156"/>
      <c r="G6" s="156"/>
      <c r="H6" s="156"/>
      <c r="I6" s="156"/>
      <c r="J6" s="156"/>
      <c r="K6" s="132"/>
      <c r="L6" s="132"/>
      <c r="M6" s="132"/>
      <c r="N6" s="138"/>
      <c r="O6" s="13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52">
        <f t="shared" ref="AK6:AK41" si="2">COUNTIF(C6:AJ6,"*")/COUNTIF($C$2:$AJ$3,"*")</f>
        <v>0</v>
      </c>
    </row>
    <row r="7" spans="1:49" ht="37.5" customHeight="1" x14ac:dyDescent="0.25">
      <c r="A7" s="215"/>
      <c r="B7" s="76" t="s">
        <v>90</v>
      </c>
      <c r="C7" s="157"/>
      <c r="D7" s="119"/>
      <c r="E7" s="119"/>
      <c r="F7" s="119"/>
      <c r="G7" s="119"/>
      <c r="H7" s="119"/>
      <c r="I7" s="119"/>
      <c r="J7" s="119"/>
      <c r="K7" s="133"/>
      <c r="L7" s="133"/>
      <c r="M7" s="133"/>
      <c r="N7" s="139"/>
      <c r="O7" s="139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  <c r="AK7" s="67">
        <f t="shared" si="2"/>
        <v>0</v>
      </c>
    </row>
    <row r="8" spans="1:49" ht="37.5" customHeight="1" x14ac:dyDescent="0.25">
      <c r="A8" s="215"/>
      <c r="B8" s="76" t="s">
        <v>91</v>
      </c>
      <c r="C8" s="157"/>
      <c r="D8" s="119"/>
      <c r="E8" s="119"/>
      <c r="F8" s="119"/>
      <c r="G8" s="119"/>
      <c r="H8" s="119"/>
      <c r="I8" s="119"/>
      <c r="J8" s="119"/>
      <c r="K8" s="133"/>
      <c r="L8" s="133"/>
      <c r="M8" s="133"/>
      <c r="N8" s="139"/>
      <c r="O8" s="139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6"/>
      <c r="AK8" s="67">
        <f t="shared" si="2"/>
        <v>0</v>
      </c>
    </row>
    <row r="9" spans="1:49" ht="37.5" customHeight="1" x14ac:dyDescent="0.25">
      <c r="A9" s="215"/>
      <c r="B9" s="76" t="s">
        <v>92</v>
      </c>
      <c r="C9" s="157"/>
      <c r="D9" s="119"/>
      <c r="E9" s="119"/>
      <c r="F9" s="119"/>
      <c r="G9" s="119"/>
      <c r="H9" s="119"/>
      <c r="I9" s="119"/>
      <c r="J9" s="119"/>
      <c r="K9" s="133"/>
      <c r="L9" s="133"/>
      <c r="M9" s="133"/>
      <c r="N9" s="139"/>
      <c r="O9" s="139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6"/>
      <c r="AK9" s="67">
        <f t="shared" si="2"/>
        <v>0</v>
      </c>
    </row>
    <row r="10" spans="1:49" ht="37.5" customHeight="1" x14ac:dyDescent="0.25">
      <c r="A10" s="215"/>
      <c r="B10" s="76" t="s">
        <v>93</v>
      </c>
      <c r="C10" s="157"/>
      <c r="D10" s="119"/>
      <c r="E10" s="119"/>
      <c r="F10" s="119"/>
      <c r="G10" s="119"/>
      <c r="H10" s="119"/>
      <c r="I10" s="119"/>
      <c r="J10" s="119"/>
      <c r="K10" s="133"/>
      <c r="L10" s="133"/>
      <c r="M10" s="133"/>
      <c r="N10" s="139"/>
      <c r="O10" s="139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6"/>
      <c r="AK10" s="67">
        <f t="shared" si="2"/>
        <v>0</v>
      </c>
    </row>
    <row r="11" spans="1:49" ht="37.5" customHeight="1" x14ac:dyDescent="0.25">
      <c r="A11" s="215"/>
      <c r="B11" s="76" t="s">
        <v>94</v>
      </c>
      <c r="C11" s="157"/>
      <c r="D11" s="119"/>
      <c r="E11" s="119"/>
      <c r="F11" s="119"/>
      <c r="G11" s="119"/>
      <c r="H11" s="119"/>
      <c r="I11" s="119"/>
      <c r="J11" s="119"/>
      <c r="K11" s="133"/>
      <c r="L11" s="133"/>
      <c r="M11" s="133"/>
      <c r="N11" s="139"/>
      <c r="O11" s="139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  <c r="AK11" s="67">
        <f t="shared" si="2"/>
        <v>0</v>
      </c>
    </row>
    <row r="12" spans="1:49" ht="37.5" customHeight="1" x14ac:dyDescent="0.25">
      <c r="A12" s="215"/>
      <c r="B12" s="76" t="s">
        <v>95</v>
      </c>
      <c r="C12" s="157"/>
      <c r="D12" s="119"/>
      <c r="E12" s="119"/>
      <c r="F12" s="119"/>
      <c r="G12" s="119"/>
      <c r="H12" s="119"/>
      <c r="I12" s="119"/>
      <c r="J12" s="119"/>
      <c r="K12" s="133"/>
      <c r="L12" s="133"/>
      <c r="M12" s="133"/>
      <c r="N12" s="139"/>
      <c r="O12" s="139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  <c r="AK12" s="67">
        <f t="shared" si="2"/>
        <v>0</v>
      </c>
    </row>
    <row r="13" spans="1:49" ht="37.5" customHeight="1" x14ac:dyDescent="0.25">
      <c r="A13" s="215"/>
      <c r="B13" s="76" t="s">
        <v>96</v>
      </c>
      <c r="C13" s="157"/>
      <c r="D13" s="119"/>
      <c r="E13" s="119"/>
      <c r="F13" s="119"/>
      <c r="G13" s="119"/>
      <c r="H13" s="119"/>
      <c r="I13" s="119"/>
      <c r="J13" s="119"/>
      <c r="K13" s="133"/>
      <c r="L13" s="133"/>
      <c r="M13" s="133"/>
      <c r="N13" s="139"/>
      <c r="O13" s="139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K13" s="67">
        <f t="shared" si="2"/>
        <v>0</v>
      </c>
    </row>
    <row r="14" spans="1:49" ht="37.5" customHeight="1" x14ac:dyDescent="0.25">
      <c r="A14" s="215"/>
      <c r="B14" s="76" t="s">
        <v>97</v>
      </c>
      <c r="C14" s="157"/>
      <c r="D14" s="119"/>
      <c r="E14" s="119"/>
      <c r="F14" s="119"/>
      <c r="G14" s="119"/>
      <c r="H14" s="119"/>
      <c r="I14" s="119"/>
      <c r="J14" s="119"/>
      <c r="K14" s="133"/>
      <c r="L14" s="133"/>
      <c r="M14" s="133"/>
      <c r="N14" s="139"/>
      <c r="O14" s="139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  <c r="AK14" s="67">
        <f t="shared" si="2"/>
        <v>0</v>
      </c>
    </row>
    <row r="15" spans="1:49" ht="37.5" customHeight="1" x14ac:dyDescent="0.25">
      <c r="A15" s="215"/>
      <c r="B15" s="76" t="s">
        <v>98</v>
      </c>
      <c r="C15" s="157"/>
      <c r="D15" s="119"/>
      <c r="E15" s="119"/>
      <c r="F15" s="119"/>
      <c r="G15" s="119"/>
      <c r="H15" s="119"/>
      <c r="I15" s="119"/>
      <c r="J15" s="119"/>
      <c r="K15" s="133"/>
      <c r="L15" s="133"/>
      <c r="M15" s="133"/>
      <c r="N15" s="139"/>
      <c r="O15" s="139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6"/>
      <c r="AK15" s="67">
        <f t="shared" si="2"/>
        <v>0</v>
      </c>
    </row>
    <row r="16" spans="1:49" ht="37.5" customHeight="1" x14ac:dyDescent="0.25">
      <c r="A16" s="215"/>
      <c r="B16" s="77" t="s">
        <v>99</v>
      </c>
      <c r="C16" s="158"/>
      <c r="D16" s="159"/>
      <c r="E16" s="159"/>
      <c r="F16" s="159"/>
      <c r="G16" s="159"/>
      <c r="H16" s="159"/>
      <c r="I16" s="159"/>
      <c r="J16" s="159"/>
      <c r="K16" s="134"/>
      <c r="L16" s="134"/>
      <c r="M16" s="134"/>
      <c r="N16" s="140"/>
      <c r="O16" s="140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39"/>
      <c r="AK16" s="54">
        <f t="shared" si="2"/>
        <v>0</v>
      </c>
    </row>
    <row r="17" spans="1:38" ht="37.5" customHeight="1" thickBot="1" x14ac:dyDescent="0.3">
      <c r="A17" s="216"/>
      <c r="B17" s="83" t="s">
        <v>100</v>
      </c>
      <c r="C17" s="160"/>
      <c r="D17" s="161"/>
      <c r="E17" s="161"/>
      <c r="F17" s="161"/>
      <c r="G17" s="161"/>
      <c r="H17" s="161"/>
      <c r="I17" s="161"/>
      <c r="J17" s="161"/>
      <c r="K17" s="135"/>
      <c r="L17" s="135"/>
      <c r="M17" s="135"/>
      <c r="N17" s="141"/>
      <c r="O17" s="1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2"/>
      <c r="AK17" s="56">
        <f t="shared" si="2"/>
        <v>0</v>
      </c>
    </row>
    <row r="18" spans="1:38" ht="37.5" customHeight="1" x14ac:dyDescent="0.25">
      <c r="A18" s="214" t="s">
        <v>3</v>
      </c>
      <c r="B18" s="75" t="s">
        <v>101</v>
      </c>
      <c r="C18" s="88">
        <v>2</v>
      </c>
      <c r="D18" s="89">
        <v>2</v>
      </c>
      <c r="E18" s="89">
        <v>2</v>
      </c>
      <c r="F18" s="89">
        <v>2</v>
      </c>
      <c r="G18" s="89">
        <v>2</v>
      </c>
      <c r="H18" s="89">
        <v>2</v>
      </c>
      <c r="I18" s="89">
        <v>2</v>
      </c>
      <c r="J18" s="89">
        <v>2</v>
      </c>
      <c r="K18" s="132">
        <v>3</v>
      </c>
      <c r="L18" s="132">
        <v>3</v>
      </c>
      <c r="M18" s="132">
        <v>3</v>
      </c>
      <c r="N18" s="138">
        <v>3</v>
      </c>
      <c r="O18" s="138">
        <v>3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7"/>
      <c r="AK18" s="52">
        <f t="shared" si="2"/>
        <v>0</v>
      </c>
    </row>
    <row r="19" spans="1:38" ht="37.5" customHeight="1" x14ac:dyDescent="0.25">
      <c r="A19" s="215"/>
      <c r="B19" s="76" t="s">
        <v>102</v>
      </c>
      <c r="C19" s="90">
        <v>2</v>
      </c>
      <c r="D19" s="91">
        <v>2</v>
      </c>
      <c r="E19" s="91">
        <v>2</v>
      </c>
      <c r="F19" s="91">
        <v>2</v>
      </c>
      <c r="G19" s="91">
        <v>2</v>
      </c>
      <c r="H19" s="91">
        <v>2</v>
      </c>
      <c r="I19" s="91">
        <v>2</v>
      </c>
      <c r="J19" s="91">
        <v>2</v>
      </c>
      <c r="K19" s="133">
        <v>2</v>
      </c>
      <c r="L19" s="133">
        <v>2</v>
      </c>
      <c r="M19" s="133">
        <v>3</v>
      </c>
      <c r="N19" s="139">
        <v>1</v>
      </c>
      <c r="O19" s="139">
        <v>3</v>
      </c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6"/>
      <c r="AK19" s="67">
        <f t="shared" si="2"/>
        <v>0</v>
      </c>
    </row>
    <row r="20" spans="1:38" ht="37.5" customHeight="1" x14ac:dyDescent="0.25">
      <c r="A20" s="215"/>
      <c r="B20" s="76" t="s">
        <v>103</v>
      </c>
      <c r="C20" s="90">
        <v>0</v>
      </c>
      <c r="D20" s="91">
        <v>0</v>
      </c>
      <c r="E20" s="91">
        <v>1</v>
      </c>
      <c r="F20" s="91">
        <v>3</v>
      </c>
      <c r="G20" s="91">
        <v>3</v>
      </c>
      <c r="H20" s="91">
        <v>1</v>
      </c>
      <c r="I20" s="91"/>
      <c r="J20" s="91">
        <v>0</v>
      </c>
      <c r="K20" s="133">
        <v>1</v>
      </c>
      <c r="L20" s="133">
        <v>3</v>
      </c>
      <c r="M20" s="133">
        <v>3</v>
      </c>
      <c r="N20" s="139">
        <v>2</v>
      </c>
      <c r="O20" s="139">
        <v>3</v>
      </c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6"/>
      <c r="AK20" s="67">
        <f t="shared" si="2"/>
        <v>0</v>
      </c>
    </row>
    <row r="21" spans="1:38" ht="45" customHeight="1" x14ac:dyDescent="0.25">
      <c r="A21" s="215"/>
      <c r="B21" s="76" t="s">
        <v>104</v>
      </c>
      <c r="C21" s="90"/>
      <c r="D21" s="91"/>
      <c r="E21" s="91"/>
      <c r="F21" s="91"/>
      <c r="G21" s="91"/>
      <c r="H21" s="91"/>
      <c r="I21" s="91"/>
      <c r="J21" s="91"/>
      <c r="K21" s="133"/>
      <c r="L21" s="133"/>
      <c r="M21" s="133">
        <v>2</v>
      </c>
      <c r="N21" s="139"/>
      <c r="O21" s="139">
        <v>2</v>
      </c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  <c r="AK21" s="67">
        <f t="shared" si="2"/>
        <v>0</v>
      </c>
    </row>
    <row r="22" spans="1:38" ht="37.5" customHeight="1" x14ac:dyDescent="0.25">
      <c r="A22" s="215"/>
      <c r="B22" s="76" t="s">
        <v>105</v>
      </c>
      <c r="C22" s="90">
        <v>3</v>
      </c>
      <c r="D22" s="91">
        <v>3</v>
      </c>
      <c r="E22" s="91">
        <v>3</v>
      </c>
      <c r="F22" s="91">
        <v>3</v>
      </c>
      <c r="G22" s="91">
        <v>3</v>
      </c>
      <c r="H22" s="91">
        <v>3</v>
      </c>
      <c r="I22" s="91">
        <v>3</v>
      </c>
      <c r="J22" s="91">
        <v>3</v>
      </c>
      <c r="K22" s="133">
        <v>3</v>
      </c>
      <c r="L22" s="133">
        <v>3</v>
      </c>
      <c r="M22" s="133">
        <v>3</v>
      </c>
      <c r="N22" s="139">
        <v>3</v>
      </c>
      <c r="O22" s="139">
        <v>3</v>
      </c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6"/>
      <c r="AK22" s="67">
        <f t="shared" si="2"/>
        <v>0</v>
      </c>
    </row>
    <row r="23" spans="1:38" ht="37.5" customHeight="1" x14ac:dyDescent="0.25">
      <c r="A23" s="215"/>
      <c r="B23" s="76" t="s">
        <v>106</v>
      </c>
      <c r="C23" s="90"/>
      <c r="D23" s="91"/>
      <c r="E23" s="91"/>
      <c r="F23" s="91"/>
      <c r="G23" s="91"/>
      <c r="H23" s="91"/>
      <c r="I23" s="91"/>
      <c r="J23" s="91"/>
      <c r="K23" s="133">
        <v>3</v>
      </c>
      <c r="L23" s="133">
        <v>3</v>
      </c>
      <c r="M23" s="133">
        <v>3</v>
      </c>
      <c r="N23" s="139">
        <v>3</v>
      </c>
      <c r="O23" s="139">
        <v>3</v>
      </c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6"/>
      <c r="AK23" s="67">
        <f t="shared" si="2"/>
        <v>0</v>
      </c>
    </row>
    <row r="24" spans="1:38" ht="37.5" customHeight="1" x14ac:dyDescent="0.25">
      <c r="A24" s="215"/>
      <c r="B24" s="76" t="s">
        <v>107</v>
      </c>
      <c r="C24" s="90"/>
      <c r="D24" s="91"/>
      <c r="E24" s="91"/>
      <c r="F24" s="91"/>
      <c r="G24" s="91"/>
      <c r="H24" s="91"/>
      <c r="I24" s="91"/>
      <c r="J24" s="91"/>
      <c r="K24" s="133">
        <v>2</v>
      </c>
      <c r="L24" s="133">
        <v>2</v>
      </c>
      <c r="M24" s="133">
        <v>2</v>
      </c>
      <c r="N24" s="139">
        <v>2</v>
      </c>
      <c r="O24" s="139">
        <v>3</v>
      </c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  <c r="AK24" s="67">
        <f t="shared" si="2"/>
        <v>0</v>
      </c>
    </row>
    <row r="25" spans="1:38" ht="37.5" customHeight="1" x14ac:dyDescent="0.25">
      <c r="A25" s="215"/>
      <c r="B25" s="76" t="s">
        <v>108</v>
      </c>
      <c r="C25" s="90"/>
      <c r="D25" s="91"/>
      <c r="E25" s="91"/>
      <c r="F25" s="91"/>
      <c r="G25" s="91"/>
      <c r="H25" s="91"/>
      <c r="I25" s="91"/>
      <c r="J25" s="91"/>
      <c r="K25" s="133"/>
      <c r="L25" s="133"/>
      <c r="M25" s="133"/>
      <c r="N25" s="139"/>
      <c r="O25" s="139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K25" s="67">
        <f t="shared" si="2"/>
        <v>0</v>
      </c>
    </row>
    <row r="26" spans="1:38" ht="45" customHeight="1" x14ac:dyDescent="0.25">
      <c r="A26" s="215"/>
      <c r="B26" s="76" t="s">
        <v>109</v>
      </c>
      <c r="C26" s="90"/>
      <c r="D26" s="91"/>
      <c r="E26" s="91"/>
      <c r="F26" s="91"/>
      <c r="G26" s="91"/>
      <c r="H26" s="91"/>
      <c r="I26" s="91"/>
      <c r="J26" s="91"/>
      <c r="K26" s="133"/>
      <c r="L26" s="133"/>
      <c r="M26" s="133"/>
      <c r="N26" s="139"/>
      <c r="O26" s="139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6"/>
      <c r="AK26" s="67">
        <f t="shared" si="2"/>
        <v>0</v>
      </c>
    </row>
    <row r="27" spans="1:38" ht="37.5" customHeight="1" x14ac:dyDescent="0.25">
      <c r="A27" s="215"/>
      <c r="B27" s="76" t="s">
        <v>110</v>
      </c>
      <c r="C27" s="90"/>
      <c r="D27" s="91"/>
      <c r="E27" s="91"/>
      <c r="F27" s="91"/>
      <c r="G27" s="91"/>
      <c r="H27" s="91"/>
      <c r="I27" s="91"/>
      <c r="J27" s="91"/>
      <c r="K27" s="133"/>
      <c r="L27" s="133"/>
      <c r="M27" s="133"/>
      <c r="N27" s="139"/>
      <c r="O27" s="139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6"/>
      <c r="AK27" s="67">
        <f t="shared" si="2"/>
        <v>0</v>
      </c>
    </row>
    <row r="28" spans="1:38" ht="45" customHeight="1" x14ac:dyDescent="0.25">
      <c r="A28" s="215"/>
      <c r="B28" s="77" t="s">
        <v>111</v>
      </c>
      <c r="C28" s="92"/>
      <c r="D28" s="93"/>
      <c r="E28" s="93"/>
      <c r="F28" s="93"/>
      <c r="G28" s="93"/>
      <c r="H28" s="93"/>
      <c r="I28" s="93"/>
      <c r="J28" s="93"/>
      <c r="K28" s="134"/>
      <c r="L28" s="134"/>
      <c r="M28" s="134"/>
      <c r="N28" s="140"/>
      <c r="O28" s="140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39"/>
      <c r="AK28" s="54">
        <f t="shared" si="2"/>
        <v>0</v>
      </c>
      <c r="AL28" s="32"/>
    </row>
    <row r="29" spans="1:38" ht="37.5" customHeight="1" thickBot="1" x14ac:dyDescent="0.3">
      <c r="A29" s="216"/>
      <c r="B29" s="83" t="s">
        <v>112</v>
      </c>
      <c r="C29" s="94"/>
      <c r="D29" s="95"/>
      <c r="E29" s="95"/>
      <c r="F29" s="95"/>
      <c r="G29" s="95"/>
      <c r="H29" s="95"/>
      <c r="I29" s="95"/>
      <c r="J29" s="95"/>
      <c r="K29" s="135"/>
      <c r="L29" s="135"/>
      <c r="M29" s="135"/>
      <c r="N29" s="141"/>
      <c r="O29" s="1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2"/>
      <c r="AK29" s="56">
        <f t="shared" si="2"/>
        <v>0</v>
      </c>
      <c r="AL29" s="43"/>
    </row>
    <row r="30" spans="1:38" ht="37.5" customHeight="1" x14ac:dyDescent="0.25">
      <c r="A30" s="217" t="s">
        <v>4</v>
      </c>
      <c r="B30" s="84" t="s">
        <v>113</v>
      </c>
      <c r="C30" s="96"/>
      <c r="D30" s="89"/>
      <c r="E30" s="89"/>
      <c r="F30" s="89"/>
      <c r="G30" s="89"/>
      <c r="H30" s="89"/>
      <c r="I30" s="89"/>
      <c r="J30" s="89"/>
      <c r="K30" s="132">
        <v>2</v>
      </c>
      <c r="L30" s="132">
        <v>3</v>
      </c>
      <c r="M30" s="132">
        <v>3</v>
      </c>
      <c r="N30" s="138">
        <v>2</v>
      </c>
      <c r="O30" s="138">
        <v>3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K30" s="52">
        <f t="shared" si="2"/>
        <v>0</v>
      </c>
      <c r="AL30" s="43"/>
    </row>
    <row r="31" spans="1:38" ht="37.5" customHeight="1" x14ac:dyDescent="0.25">
      <c r="A31" s="218"/>
      <c r="B31" s="85" t="s">
        <v>114</v>
      </c>
      <c r="C31" s="97"/>
      <c r="D31" s="91"/>
      <c r="E31" s="91"/>
      <c r="F31" s="91"/>
      <c r="G31" s="91"/>
      <c r="H31" s="91"/>
      <c r="I31" s="91"/>
      <c r="J31" s="91"/>
      <c r="K31" s="133">
        <v>2</v>
      </c>
      <c r="L31" s="133">
        <v>2</v>
      </c>
      <c r="M31" s="133">
        <v>3</v>
      </c>
      <c r="N31" s="139">
        <v>0</v>
      </c>
      <c r="O31" s="139">
        <v>3</v>
      </c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K31" s="67">
        <f t="shared" si="2"/>
        <v>0</v>
      </c>
      <c r="AL31" s="43"/>
    </row>
    <row r="32" spans="1:38" ht="57" customHeight="1" x14ac:dyDescent="0.25">
      <c r="A32" s="218"/>
      <c r="B32" s="85" t="s">
        <v>115</v>
      </c>
      <c r="C32" s="97"/>
      <c r="D32" s="91"/>
      <c r="E32" s="91"/>
      <c r="F32" s="91"/>
      <c r="G32" s="91"/>
      <c r="H32" s="91"/>
      <c r="I32" s="91"/>
      <c r="J32" s="91"/>
      <c r="K32" s="133">
        <v>1</v>
      </c>
      <c r="L32" s="133">
        <v>2</v>
      </c>
      <c r="M32" s="133">
        <v>3</v>
      </c>
      <c r="N32" s="139">
        <v>1</v>
      </c>
      <c r="O32" s="139">
        <v>3</v>
      </c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K32" s="67">
        <f t="shared" si="2"/>
        <v>0</v>
      </c>
      <c r="AL32" s="43"/>
    </row>
    <row r="33" spans="1:38" ht="37.5" customHeight="1" x14ac:dyDescent="0.25">
      <c r="A33" s="218"/>
      <c r="B33" s="85" t="s">
        <v>116</v>
      </c>
      <c r="C33" s="97"/>
      <c r="D33" s="91"/>
      <c r="E33" s="91"/>
      <c r="F33" s="91"/>
      <c r="G33" s="91"/>
      <c r="H33" s="91"/>
      <c r="I33" s="91"/>
      <c r="J33" s="91"/>
      <c r="K33" s="133"/>
      <c r="L33" s="133"/>
      <c r="M33" s="133"/>
      <c r="N33" s="139"/>
      <c r="O33" s="139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K33" s="67">
        <f t="shared" si="2"/>
        <v>0</v>
      </c>
      <c r="AL33" s="43"/>
    </row>
    <row r="34" spans="1:38" ht="45" customHeight="1" x14ac:dyDescent="0.25">
      <c r="A34" s="218"/>
      <c r="B34" s="85" t="s">
        <v>117</v>
      </c>
      <c r="C34" s="97"/>
      <c r="D34" s="91"/>
      <c r="E34" s="91"/>
      <c r="F34" s="91"/>
      <c r="G34" s="91"/>
      <c r="H34" s="91"/>
      <c r="I34" s="91"/>
      <c r="J34" s="91"/>
      <c r="K34" s="133">
        <v>2</v>
      </c>
      <c r="L34" s="133">
        <v>2</v>
      </c>
      <c r="M34" s="133">
        <v>2</v>
      </c>
      <c r="N34" s="139">
        <v>2</v>
      </c>
      <c r="O34" s="139">
        <v>2</v>
      </c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K34" s="67">
        <f t="shared" si="2"/>
        <v>0</v>
      </c>
      <c r="AL34" s="43"/>
    </row>
    <row r="35" spans="1:38" ht="37.5" customHeight="1" x14ac:dyDescent="0.25">
      <c r="A35" s="218"/>
      <c r="B35" s="85" t="s">
        <v>118</v>
      </c>
      <c r="C35" s="97"/>
      <c r="D35" s="91"/>
      <c r="E35" s="91"/>
      <c r="F35" s="91"/>
      <c r="G35" s="91"/>
      <c r="H35" s="91"/>
      <c r="I35" s="91"/>
      <c r="J35" s="91"/>
      <c r="K35" s="133">
        <v>3</v>
      </c>
      <c r="L35" s="133">
        <v>3</v>
      </c>
      <c r="M35" s="133">
        <v>3</v>
      </c>
      <c r="N35" s="139">
        <v>3</v>
      </c>
      <c r="O35" s="139">
        <v>3</v>
      </c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K35" s="67">
        <f t="shared" si="2"/>
        <v>0</v>
      </c>
      <c r="AL35" s="43"/>
    </row>
    <row r="36" spans="1:38" ht="37.5" customHeight="1" x14ac:dyDescent="0.25">
      <c r="A36" s="218"/>
      <c r="B36" s="85" t="s">
        <v>119</v>
      </c>
      <c r="C36" s="97"/>
      <c r="D36" s="91"/>
      <c r="E36" s="91"/>
      <c r="F36" s="91"/>
      <c r="G36" s="91"/>
      <c r="H36" s="91"/>
      <c r="I36" s="91"/>
      <c r="J36" s="91"/>
      <c r="K36" s="133">
        <v>2</v>
      </c>
      <c r="L36" s="133">
        <v>2</v>
      </c>
      <c r="M36" s="133">
        <v>2</v>
      </c>
      <c r="N36" s="139">
        <v>2</v>
      </c>
      <c r="O36" s="139">
        <v>2</v>
      </c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K36" s="67">
        <f t="shared" si="2"/>
        <v>0</v>
      </c>
      <c r="AL36" s="43"/>
    </row>
    <row r="37" spans="1:38" ht="45" customHeight="1" x14ac:dyDescent="0.25">
      <c r="A37" s="218"/>
      <c r="B37" s="85" t="s">
        <v>120</v>
      </c>
      <c r="C37" s="97"/>
      <c r="D37" s="91"/>
      <c r="E37" s="91"/>
      <c r="F37" s="91"/>
      <c r="G37" s="91"/>
      <c r="H37" s="91"/>
      <c r="I37" s="91"/>
      <c r="J37" s="91"/>
      <c r="K37" s="133"/>
      <c r="L37" s="133"/>
      <c r="M37" s="133"/>
      <c r="N37" s="139"/>
      <c r="O37" s="139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K37" s="67">
        <f t="shared" si="2"/>
        <v>0</v>
      </c>
      <c r="AL37" s="43"/>
    </row>
    <row r="38" spans="1:38" ht="45" customHeight="1" x14ac:dyDescent="0.25">
      <c r="A38" s="218"/>
      <c r="B38" s="85" t="s">
        <v>121</v>
      </c>
      <c r="C38" s="97"/>
      <c r="D38" s="91"/>
      <c r="E38" s="91"/>
      <c r="F38" s="91"/>
      <c r="G38" s="91"/>
      <c r="H38" s="91"/>
      <c r="I38" s="91"/>
      <c r="J38" s="91"/>
      <c r="K38" s="133"/>
      <c r="L38" s="133"/>
      <c r="M38" s="133"/>
      <c r="N38" s="139"/>
      <c r="O38" s="139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K38" s="67">
        <f t="shared" si="2"/>
        <v>0</v>
      </c>
      <c r="AL38" s="43"/>
    </row>
    <row r="39" spans="1:38" ht="37.5" customHeight="1" x14ac:dyDescent="0.25">
      <c r="A39" s="218"/>
      <c r="B39" s="85" t="s">
        <v>122</v>
      </c>
      <c r="C39" s="97"/>
      <c r="D39" s="91"/>
      <c r="E39" s="91"/>
      <c r="F39" s="91"/>
      <c r="G39" s="91"/>
      <c r="H39" s="91"/>
      <c r="I39" s="91"/>
      <c r="J39" s="91"/>
      <c r="K39" s="133"/>
      <c r="L39" s="133"/>
      <c r="M39" s="133"/>
      <c r="N39" s="139"/>
      <c r="O39" s="139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6"/>
      <c r="AK39" s="67">
        <f t="shared" si="2"/>
        <v>0</v>
      </c>
      <c r="AL39" s="43"/>
    </row>
    <row r="40" spans="1:38" ht="45" customHeight="1" x14ac:dyDescent="0.25">
      <c r="A40" s="219"/>
      <c r="B40" s="86" t="s">
        <v>123</v>
      </c>
      <c r="C40" s="98"/>
      <c r="D40" s="93"/>
      <c r="E40" s="93"/>
      <c r="F40" s="93"/>
      <c r="G40" s="93"/>
      <c r="H40" s="93"/>
      <c r="I40" s="93"/>
      <c r="J40" s="93"/>
      <c r="K40" s="134"/>
      <c r="L40" s="134"/>
      <c r="M40" s="134"/>
      <c r="N40" s="140"/>
      <c r="O40" s="140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39"/>
      <c r="AK40" s="54">
        <f t="shared" si="2"/>
        <v>0</v>
      </c>
      <c r="AL40" s="43"/>
    </row>
    <row r="41" spans="1:38" ht="37.5" customHeight="1" thickBot="1" x14ac:dyDescent="0.3">
      <c r="A41" s="220"/>
      <c r="B41" s="87" t="s">
        <v>124</v>
      </c>
      <c r="C41" s="99"/>
      <c r="D41" s="95"/>
      <c r="E41" s="95"/>
      <c r="F41" s="95"/>
      <c r="G41" s="95"/>
      <c r="H41" s="95"/>
      <c r="I41" s="95"/>
      <c r="J41" s="95"/>
      <c r="K41" s="135"/>
      <c r="L41" s="135"/>
      <c r="M41" s="135"/>
      <c r="N41" s="141"/>
      <c r="O41" s="1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2"/>
      <c r="AK41" s="56">
        <f t="shared" si="2"/>
        <v>0</v>
      </c>
      <c r="AL41" s="43"/>
    </row>
    <row r="42" spans="1:38" ht="14.25" customHeight="1" x14ac:dyDescent="0.25">
      <c r="N42" s="100"/>
      <c r="O42" s="100"/>
      <c r="AL42" s="43"/>
    </row>
    <row r="43" spans="1:38" ht="14.25" customHeight="1" x14ac:dyDescent="0.25">
      <c r="AL43" s="43"/>
    </row>
    <row r="44" spans="1:38" ht="14.25" customHeight="1" x14ac:dyDescent="0.25">
      <c r="AL44" s="43"/>
    </row>
  </sheetData>
  <mergeCells count="42">
    <mergeCell ref="A18:A29"/>
    <mergeCell ref="A30:A41"/>
    <mergeCell ref="AI2:AI3"/>
    <mergeCell ref="AJ2:AJ3"/>
    <mergeCell ref="A3:B3"/>
    <mergeCell ref="A4:B4"/>
    <mergeCell ref="A5:B5"/>
    <mergeCell ref="A6:A17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P2:P3"/>
    <mergeCell ref="A1:T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zoomScale="115" zoomScaleNormal="115" workbookViewId="0">
      <selection activeCell="Q3" sqref="Q3:Q4"/>
    </sheetView>
  </sheetViews>
  <sheetFormatPr defaultColWidth="9.109375" defaultRowHeight="13.8" x14ac:dyDescent="0.25"/>
  <cols>
    <col min="1" max="1" width="12.33203125" style="2" customWidth="1"/>
    <col min="2" max="2" width="28.5546875" style="3" customWidth="1"/>
    <col min="3" max="36" width="6.109375" style="3" customWidth="1"/>
    <col min="37" max="37" width="9.109375" style="3"/>
    <col min="38" max="38" width="9.109375" style="3" customWidth="1"/>
    <col min="39" max="16384" width="9.109375" style="3"/>
  </cols>
  <sheetData>
    <row r="1" spans="1:38" s="1" customFormat="1" ht="30" customHeight="1" thickBot="1" x14ac:dyDescent="0.3">
      <c r="A1" s="231" t="s">
        <v>335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3"/>
    </row>
    <row r="2" spans="1:38" ht="21" customHeight="1" thickBot="1" x14ac:dyDescent="0.3">
      <c r="B2" s="111"/>
      <c r="C2" s="234"/>
      <c r="D2" s="235"/>
      <c r="E2" s="235"/>
      <c r="F2" s="235"/>
      <c r="G2" s="235"/>
      <c r="AJ2" s="4" t="s">
        <v>5</v>
      </c>
    </row>
    <row r="3" spans="1:38" ht="27" customHeight="1" x14ac:dyDescent="0.25">
      <c r="A3" s="236"/>
      <c r="B3" s="112"/>
      <c r="C3" s="167" t="s">
        <v>75</v>
      </c>
      <c r="D3" s="169" t="s">
        <v>76</v>
      </c>
      <c r="E3" s="169" t="s">
        <v>77</v>
      </c>
      <c r="F3" s="169" t="s">
        <v>78</v>
      </c>
      <c r="G3" s="169" t="s">
        <v>79</v>
      </c>
      <c r="H3" s="169" t="s">
        <v>80</v>
      </c>
      <c r="I3" s="169" t="s">
        <v>81</v>
      </c>
      <c r="J3" s="169" t="s">
        <v>82</v>
      </c>
      <c r="K3" s="171" t="s">
        <v>83</v>
      </c>
      <c r="L3" s="171" t="s">
        <v>84</v>
      </c>
      <c r="M3" s="171" t="s">
        <v>85</v>
      </c>
      <c r="N3" s="163" t="s">
        <v>86</v>
      </c>
      <c r="O3" s="163" t="s">
        <v>87</v>
      </c>
      <c r="P3" s="165" t="s">
        <v>0</v>
      </c>
      <c r="Q3" s="165" t="s">
        <v>0</v>
      </c>
      <c r="R3" s="165" t="s">
        <v>0</v>
      </c>
      <c r="S3" s="165" t="s">
        <v>0</v>
      </c>
      <c r="T3" s="165" t="s">
        <v>0</v>
      </c>
      <c r="U3" s="165" t="s">
        <v>0</v>
      </c>
      <c r="V3" s="165" t="s">
        <v>0</v>
      </c>
      <c r="W3" s="165" t="s">
        <v>0</v>
      </c>
      <c r="X3" s="165" t="s">
        <v>0</v>
      </c>
      <c r="Y3" s="165" t="s">
        <v>0</v>
      </c>
      <c r="Z3" s="165" t="s">
        <v>0</v>
      </c>
      <c r="AA3" s="165" t="s">
        <v>0</v>
      </c>
      <c r="AB3" s="165" t="s">
        <v>0</v>
      </c>
      <c r="AC3" s="165" t="s">
        <v>0</v>
      </c>
      <c r="AD3" s="165" t="s">
        <v>0</v>
      </c>
      <c r="AE3" s="165" t="s">
        <v>0</v>
      </c>
      <c r="AF3" s="165" t="s">
        <v>0</v>
      </c>
      <c r="AG3" s="165" t="s">
        <v>0</v>
      </c>
      <c r="AH3" s="165" t="s">
        <v>0</v>
      </c>
      <c r="AI3" s="165" t="s">
        <v>0</v>
      </c>
      <c r="AJ3" s="185" t="s">
        <v>0</v>
      </c>
    </row>
    <row r="4" spans="1:38" ht="56.25" customHeight="1" thickBot="1" x14ac:dyDescent="0.3">
      <c r="A4" s="236"/>
      <c r="B4" s="113" t="s">
        <v>336</v>
      </c>
      <c r="C4" s="168"/>
      <c r="D4" s="170"/>
      <c r="E4" s="170"/>
      <c r="F4" s="170"/>
      <c r="G4" s="170"/>
      <c r="H4" s="170"/>
      <c r="I4" s="170"/>
      <c r="J4" s="170"/>
      <c r="K4" s="172"/>
      <c r="L4" s="172"/>
      <c r="M4" s="172"/>
      <c r="N4" s="164"/>
      <c r="O4" s="164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238"/>
      <c r="AL4" s="7"/>
    </row>
    <row r="5" spans="1:38" ht="21" customHeight="1" thickBot="1" x14ac:dyDescent="0.3">
      <c r="A5" s="237"/>
      <c r="B5" s="8" t="s">
        <v>1</v>
      </c>
      <c r="C5" s="9">
        <f t="shared" ref="C5:AJ5" si="0">COUNTIF(C6:C31,"*")/COUNTIF($B$6:$B$31,"*")</f>
        <v>0</v>
      </c>
      <c r="D5" s="9">
        <f t="shared" si="0"/>
        <v>0</v>
      </c>
      <c r="E5" s="9">
        <f t="shared" si="0"/>
        <v>0</v>
      </c>
      <c r="F5" s="9">
        <f t="shared" si="0"/>
        <v>0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  <c r="AC5" s="9">
        <f t="shared" si="0"/>
        <v>0</v>
      </c>
      <c r="AD5" s="9">
        <f t="shared" si="0"/>
        <v>0</v>
      </c>
      <c r="AE5" s="9">
        <f t="shared" si="0"/>
        <v>0</v>
      </c>
      <c r="AF5" s="9">
        <f t="shared" si="0"/>
        <v>0</v>
      </c>
      <c r="AG5" s="9">
        <f t="shared" si="0"/>
        <v>0</v>
      </c>
      <c r="AH5" s="9">
        <f t="shared" si="0"/>
        <v>0</v>
      </c>
      <c r="AI5" s="9">
        <f t="shared" si="0"/>
        <v>0</v>
      </c>
      <c r="AJ5" s="10">
        <f t="shared" si="0"/>
        <v>0</v>
      </c>
      <c r="AL5" s="6"/>
    </row>
    <row r="6" spans="1:38" ht="37.5" customHeight="1" x14ac:dyDescent="0.25">
      <c r="A6" s="239" t="s">
        <v>337</v>
      </c>
      <c r="B6" s="114" t="s">
        <v>338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6"/>
      <c r="AK6" s="11">
        <f>COUNTIF(C6:AJ6,"*")/COUNTIF($C$3:$AJ$4,"*")</f>
        <v>0</v>
      </c>
    </row>
    <row r="7" spans="1:38" ht="37.5" customHeight="1" x14ac:dyDescent="0.25">
      <c r="A7" s="240"/>
      <c r="B7" s="115" t="s">
        <v>339</v>
      </c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9"/>
      <c r="AJ7" s="20"/>
      <c r="AK7" s="12">
        <f t="shared" ref="AK7:AK30" si="1">COUNTIF(C7:AJ7,"*")/COUNTIF($C$3:$AJ$4,"*")</f>
        <v>0</v>
      </c>
    </row>
    <row r="8" spans="1:38" ht="37.5" customHeight="1" x14ac:dyDescent="0.25">
      <c r="A8" s="240"/>
      <c r="B8" s="115" t="s">
        <v>340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20"/>
      <c r="AK8" s="12">
        <f t="shared" si="1"/>
        <v>0</v>
      </c>
    </row>
    <row r="9" spans="1:38" ht="37.5" customHeight="1" x14ac:dyDescent="0.25">
      <c r="A9" s="240"/>
      <c r="B9" s="116" t="s">
        <v>341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9"/>
      <c r="AJ9" s="20"/>
      <c r="AK9" s="12">
        <f t="shared" si="1"/>
        <v>0</v>
      </c>
    </row>
    <row r="10" spans="1:38" ht="37.5" customHeight="1" thickBot="1" x14ac:dyDescent="0.3">
      <c r="A10" s="241"/>
      <c r="B10" s="117" t="s">
        <v>342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5"/>
      <c r="AK10" s="13">
        <f t="shared" si="1"/>
        <v>0</v>
      </c>
      <c r="AL10" s="5"/>
    </row>
    <row r="11" spans="1:38" ht="37.5" customHeight="1" x14ac:dyDescent="0.25">
      <c r="A11" s="242" t="s">
        <v>343</v>
      </c>
      <c r="B11" s="114" t="s">
        <v>344</v>
      </c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6"/>
      <c r="AK11" s="11">
        <f t="shared" si="1"/>
        <v>0</v>
      </c>
      <c r="AL11" s="5"/>
    </row>
    <row r="12" spans="1:38" ht="37.5" customHeight="1" x14ac:dyDescent="0.25">
      <c r="A12" s="243"/>
      <c r="B12" s="115" t="s">
        <v>345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9"/>
      <c r="AJ12" s="20"/>
      <c r="AK12" s="12">
        <f t="shared" si="1"/>
        <v>0</v>
      </c>
      <c r="AL12" s="5"/>
    </row>
    <row r="13" spans="1:38" ht="37.5" customHeight="1" thickBot="1" x14ac:dyDescent="0.3">
      <c r="A13" s="243"/>
      <c r="B13" s="115" t="s">
        <v>346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9"/>
      <c r="AJ13" s="20"/>
      <c r="AK13" s="12">
        <f t="shared" si="1"/>
        <v>0</v>
      </c>
      <c r="AL13" s="5"/>
    </row>
    <row r="14" spans="1:38" ht="37.5" customHeight="1" x14ac:dyDescent="0.25">
      <c r="A14" s="244" t="s">
        <v>347</v>
      </c>
      <c r="B14" s="114" t="s">
        <v>348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6"/>
      <c r="AK14" s="11">
        <f t="shared" si="1"/>
        <v>0</v>
      </c>
    </row>
    <row r="15" spans="1:38" ht="48" customHeight="1" x14ac:dyDescent="0.25">
      <c r="A15" s="245"/>
      <c r="B15" s="115" t="s">
        <v>349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9"/>
      <c r="AJ15" s="20"/>
      <c r="AK15" s="12">
        <f t="shared" si="1"/>
        <v>0</v>
      </c>
    </row>
    <row r="16" spans="1:38" ht="48" customHeight="1" x14ac:dyDescent="0.25">
      <c r="A16" s="245"/>
      <c r="B16" s="115" t="s">
        <v>350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9"/>
      <c r="AJ16" s="20"/>
      <c r="AK16" s="12">
        <f t="shared" si="1"/>
        <v>0</v>
      </c>
    </row>
    <row r="17" spans="1:37" ht="37.5" customHeight="1" x14ac:dyDescent="0.25">
      <c r="A17" s="245"/>
      <c r="B17" s="116" t="s">
        <v>351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9"/>
      <c r="AJ17" s="20"/>
      <c r="AK17" s="12">
        <f t="shared" si="1"/>
        <v>0</v>
      </c>
    </row>
    <row r="18" spans="1:37" ht="37.5" customHeight="1" x14ac:dyDescent="0.25">
      <c r="A18" s="245"/>
      <c r="B18" s="116" t="s">
        <v>352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9"/>
      <c r="AJ18" s="20"/>
      <c r="AK18" s="12">
        <f>COUNTIF(C18:AJ18,"*")/COUNTIF($C$3:$AJ$4,"*")</f>
        <v>0</v>
      </c>
    </row>
    <row r="19" spans="1:37" ht="48" customHeight="1" x14ac:dyDescent="0.25">
      <c r="A19" s="245"/>
      <c r="B19" s="115" t="s">
        <v>353</v>
      </c>
      <c r="C19" s="21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0"/>
      <c r="AK19" s="12">
        <f t="shared" si="1"/>
        <v>0</v>
      </c>
    </row>
    <row r="20" spans="1:37" ht="48" customHeight="1" thickBot="1" x14ac:dyDescent="0.3">
      <c r="A20" s="246"/>
      <c r="B20" s="117" t="s">
        <v>354</v>
      </c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5"/>
      <c r="AK20" s="13">
        <f t="shared" si="1"/>
        <v>0</v>
      </c>
    </row>
    <row r="21" spans="1:37" ht="37.5" customHeight="1" x14ac:dyDescent="0.25">
      <c r="A21" s="247" t="s">
        <v>355</v>
      </c>
      <c r="B21" s="114" t="s">
        <v>356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  <c r="AK21" s="11">
        <f t="shared" si="1"/>
        <v>0</v>
      </c>
    </row>
    <row r="22" spans="1:37" ht="37.5" customHeight="1" x14ac:dyDescent="0.25">
      <c r="A22" s="248"/>
      <c r="B22" s="115" t="s">
        <v>357</v>
      </c>
      <c r="C22" s="21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0"/>
      <c r="AK22" s="12">
        <f t="shared" si="1"/>
        <v>0</v>
      </c>
    </row>
    <row r="23" spans="1:37" ht="37.5" customHeight="1" x14ac:dyDescent="0.25">
      <c r="A23" s="248"/>
      <c r="B23" s="118" t="s">
        <v>358</v>
      </c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9"/>
      <c r="AJ23" s="20"/>
      <c r="AK23" s="12">
        <f t="shared" si="1"/>
        <v>0</v>
      </c>
    </row>
    <row r="24" spans="1:37" ht="61.5" customHeight="1" thickBot="1" x14ac:dyDescent="0.3">
      <c r="A24" s="249"/>
      <c r="B24" s="117" t="s">
        <v>359</v>
      </c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5"/>
      <c r="AK24" s="13">
        <f t="shared" si="1"/>
        <v>0</v>
      </c>
    </row>
    <row r="25" spans="1:37" ht="37.5" customHeight="1" x14ac:dyDescent="0.25">
      <c r="A25" s="250" t="s">
        <v>360</v>
      </c>
      <c r="B25" s="114" t="s">
        <v>361</v>
      </c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6"/>
      <c r="AK25" s="11">
        <f t="shared" si="1"/>
        <v>0</v>
      </c>
    </row>
    <row r="26" spans="1:37" ht="37.5" customHeight="1" x14ac:dyDescent="0.25">
      <c r="A26" s="251"/>
      <c r="B26" s="115" t="s">
        <v>362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9"/>
      <c r="AJ26" s="20"/>
      <c r="AK26" s="12">
        <f t="shared" si="1"/>
        <v>0</v>
      </c>
    </row>
    <row r="27" spans="1:37" ht="37.5" customHeight="1" thickBot="1" x14ac:dyDescent="0.3">
      <c r="A27" s="252"/>
      <c r="B27" s="117" t="s">
        <v>363</v>
      </c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5"/>
      <c r="AK27" s="13">
        <f t="shared" si="1"/>
        <v>0</v>
      </c>
    </row>
    <row r="28" spans="1:37" ht="37.5" customHeight="1" x14ac:dyDescent="0.25">
      <c r="A28" s="253" t="s">
        <v>364</v>
      </c>
      <c r="B28" s="114" t="s">
        <v>365</v>
      </c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6"/>
      <c r="AK28" s="11">
        <f t="shared" si="1"/>
        <v>0</v>
      </c>
    </row>
    <row r="29" spans="1:37" ht="37.5" customHeight="1" x14ac:dyDescent="0.25">
      <c r="A29" s="254"/>
      <c r="B29" s="115" t="s">
        <v>366</v>
      </c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9"/>
      <c r="AJ29" s="20"/>
      <c r="AK29" s="12">
        <f t="shared" si="1"/>
        <v>0</v>
      </c>
    </row>
    <row r="30" spans="1:37" ht="37.5" customHeight="1" thickBot="1" x14ac:dyDescent="0.3">
      <c r="A30" s="255"/>
      <c r="B30" s="117" t="s">
        <v>367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30"/>
      <c r="AK30" s="13">
        <f t="shared" si="1"/>
        <v>0</v>
      </c>
    </row>
  </sheetData>
  <mergeCells count="43">
    <mergeCell ref="A21:A24"/>
    <mergeCell ref="A25:A27"/>
    <mergeCell ref="A28:A30"/>
    <mergeCell ref="AH3:AH4"/>
    <mergeCell ref="AI3:AI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A6:A10"/>
    <mergeCell ref="A11:A13"/>
    <mergeCell ref="A14:A20"/>
    <mergeCell ref="AB3:AB4"/>
    <mergeCell ref="AC3:AC4"/>
    <mergeCell ref="V3:V4"/>
    <mergeCell ref="W3:W4"/>
    <mergeCell ref="X3:X4"/>
    <mergeCell ref="Y3:Y4"/>
    <mergeCell ref="Z3:Z4"/>
    <mergeCell ref="AA3:AA4"/>
    <mergeCell ref="O3:O4"/>
    <mergeCell ref="A1:AJ1"/>
    <mergeCell ref="C2:G2"/>
    <mergeCell ref="A3:A5"/>
    <mergeCell ref="C3:C4"/>
    <mergeCell ref="D3:D4"/>
    <mergeCell ref="E3:E4"/>
    <mergeCell ref="F3:F4"/>
    <mergeCell ref="G3:G4"/>
    <mergeCell ref="H3:H4"/>
    <mergeCell ref="I3:I4"/>
    <mergeCell ref="AJ3:AJ4"/>
    <mergeCell ref="AD3:AD4"/>
    <mergeCell ref="AE3:AE4"/>
    <mergeCell ref="AF3:AF4"/>
    <mergeCell ref="AG3:AG4"/>
  </mergeCells>
  <conditionalFormatting sqref="C6:AJ30">
    <cfRule type="cellIs" dxfId="0" priority="1" operator="equal">
      <formula>"*"</formula>
    </cfRule>
  </conditionalFormatting>
  <pageMargins left="0.7" right="0.7" top="0.75" bottom="0.75" header="0.3" footer="0.3"/>
  <pageSetup paperSize="9" scale="35" orientation="portrait" horizontalDpi="4294967294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4"/>
  <sheetViews>
    <sheetView zoomScale="80" zoomScaleNormal="80" workbookViewId="0">
      <selection activeCell="A2" sqref="A2:O3"/>
    </sheetView>
  </sheetViews>
  <sheetFormatPr defaultColWidth="9.109375" defaultRowHeight="13.8" x14ac:dyDescent="0.25"/>
  <cols>
    <col min="1" max="1" width="4.886718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39" width="52.44140625" style="31" customWidth="1"/>
    <col min="40" max="16384" width="9.109375" style="31"/>
  </cols>
  <sheetData>
    <row r="1" spans="1:39" ht="30" customHeight="1" thickBot="1" x14ac:dyDescent="0.3">
      <c r="A1" s="210" t="str">
        <f>'[5]Assessment 1'!A1</f>
        <v>End of Unit Assessment | PE | Year 1 | Bat and Ball</v>
      </c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1" t="s">
        <v>5</v>
      </c>
      <c r="AK1" s="70"/>
      <c r="AM1" s="106"/>
    </row>
    <row r="2" spans="1:39" ht="30" customHeight="1" x14ac:dyDescent="0.4">
      <c r="A2" s="227" t="s">
        <v>74</v>
      </c>
      <c r="B2" s="228"/>
      <c r="C2" s="167" t="s">
        <v>75</v>
      </c>
      <c r="D2" s="169" t="s">
        <v>76</v>
      </c>
      <c r="E2" s="169" t="s">
        <v>77</v>
      </c>
      <c r="F2" s="169" t="s">
        <v>78</v>
      </c>
      <c r="G2" s="169" t="s">
        <v>79</v>
      </c>
      <c r="H2" s="169" t="s">
        <v>80</v>
      </c>
      <c r="I2" s="169" t="s">
        <v>81</v>
      </c>
      <c r="J2" s="169" t="s">
        <v>82</v>
      </c>
      <c r="K2" s="171" t="s">
        <v>83</v>
      </c>
      <c r="L2" s="171" t="s">
        <v>84</v>
      </c>
      <c r="M2" s="171" t="s">
        <v>85</v>
      </c>
      <c r="N2" s="163" t="s">
        <v>86</v>
      </c>
      <c r="O2" s="163" t="s">
        <v>87</v>
      </c>
      <c r="P2" s="208" t="s">
        <v>0</v>
      </c>
      <c r="Q2" s="208" t="s">
        <v>0</v>
      </c>
      <c r="R2" s="208" t="s">
        <v>0</v>
      </c>
      <c r="S2" s="208" t="s">
        <v>0</v>
      </c>
      <c r="T2" s="208" t="s">
        <v>0</v>
      </c>
      <c r="U2" s="208" t="s">
        <v>0</v>
      </c>
      <c r="V2" s="208" t="s">
        <v>0</v>
      </c>
      <c r="W2" s="208" t="s">
        <v>0</v>
      </c>
      <c r="X2" s="208" t="s">
        <v>0</v>
      </c>
      <c r="Y2" s="208" t="s">
        <v>0</v>
      </c>
      <c r="Z2" s="208" t="s">
        <v>0</v>
      </c>
      <c r="AA2" s="208" t="s">
        <v>0</v>
      </c>
      <c r="AB2" s="208" t="s">
        <v>0</v>
      </c>
      <c r="AC2" s="208" t="s">
        <v>0</v>
      </c>
      <c r="AD2" s="208" t="s">
        <v>0</v>
      </c>
      <c r="AE2" s="208" t="s">
        <v>0</v>
      </c>
      <c r="AF2" s="208" t="s">
        <v>0</v>
      </c>
      <c r="AG2" s="208" t="s">
        <v>0</v>
      </c>
      <c r="AH2" s="208" t="s">
        <v>0</v>
      </c>
      <c r="AI2" s="208" t="s">
        <v>0</v>
      </c>
      <c r="AJ2" s="221" t="s">
        <v>0</v>
      </c>
      <c r="AK2" s="72"/>
      <c r="AM2" s="107"/>
    </row>
    <row r="3" spans="1:39" ht="56.25" customHeight="1" thickBot="1" x14ac:dyDescent="0.3">
      <c r="A3" s="229" t="s">
        <v>88</v>
      </c>
      <c r="B3" s="230"/>
      <c r="C3" s="168"/>
      <c r="D3" s="170"/>
      <c r="E3" s="170"/>
      <c r="F3" s="170"/>
      <c r="G3" s="170"/>
      <c r="H3" s="170"/>
      <c r="I3" s="170"/>
      <c r="J3" s="170"/>
      <c r="K3" s="172"/>
      <c r="L3" s="172"/>
      <c r="M3" s="172"/>
      <c r="N3" s="164"/>
      <c r="O3" s="164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22"/>
      <c r="AK3" s="73" t="s">
        <v>7</v>
      </c>
      <c r="AM3" s="256"/>
    </row>
    <row r="4" spans="1:39" s="33" customFormat="1" ht="21" customHeight="1" x14ac:dyDescent="0.25">
      <c r="A4" s="223" t="s">
        <v>1</v>
      </c>
      <c r="B4" s="224"/>
      <c r="C4" s="44">
        <f t="shared" ref="C4:AJ4" si="0">COUNTIF(C6:C51,"*")/COUNTIF($B$6:$B$51,"*")</f>
        <v>0</v>
      </c>
      <c r="D4" s="120">
        <f t="shared" si="0"/>
        <v>0</v>
      </c>
      <c r="E4" s="120">
        <f t="shared" si="0"/>
        <v>0</v>
      </c>
      <c r="F4" s="120">
        <f t="shared" si="0"/>
        <v>0</v>
      </c>
      <c r="G4" s="120">
        <f t="shared" si="0"/>
        <v>0</v>
      </c>
      <c r="H4" s="120">
        <f t="shared" si="0"/>
        <v>0</v>
      </c>
      <c r="I4" s="120">
        <f t="shared" si="0"/>
        <v>0</v>
      </c>
      <c r="J4" s="120">
        <f t="shared" si="0"/>
        <v>0</v>
      </c>
      <c r="K4" s="130">
        <f t="shared" si="0"/>
        <v>0</v>
      </c>
      <c r="L4" s="130">
        <f t="shared" si="0"/>
        <v>0</v>
      </c>
      <c r="M4" s="130">
        <f t="shared" si="0"/>
        <v>0</v>
      </c>
      <c r="N4" s="136">
        <f t="shared" si="0"/>
        <v>0</v>
      </c>
      <c r="O4" s="136">
        <f t="shared" si="0"/>
        <v>0</v>
      </c>
      <c r="P4" s="44">
        <f t="shared" si="0"/>
        <v>0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4">
        <f t="shared" si="0"/>
        <v>0</v>
      </c>
      <c r="U4" s="44">
        <f t="shared" si="0"/>
        <v>0</v>
      </c>
      <c r="V4" s="44">
        <f t="shared" si="0"/>
        <v>0</v>
      </c>
      <c r="W4" s="44">
        <f t="shared" si="0"/>
        <v>0</v>
      </c>
      <c r="X4" s="44">
        <f t="shared" si="0"/>
        <v>0</v>
      </c>
      <c r="Y4" s="44">
        <f t="shared" si="0"/>
        <v>0</v>
      </c>
      <c r="Z4" s="44">
        <f t="shared" si="0"/>
        <v>0</v>
      </c>
      <c r="AA4" s="44">
        <f t="shared" si="0"/>
        <v>0</v>
      </c>
      <c r="AB4" s="44">
        <f t="shared" si="0"/>
        <v>0</v>
      </c>
      <c r="AC4" s="44">
        <f t="shared" si="0"/>
        <v>0</v>
      </c>
      <c r="AD4" s="44">
        <f t="shared" si="0"/>
        <v>0</v>
      </c>
      <c r="AE4" s="44">
        <f t="shared" si="0"/>
        <v>0</v>
      </c>
      <c r="AF4" s="44">
        <f t="shared" si="0"/>
        <v>0</v>
      </c>
      <c r="AG4" s="44">
        <f t="shared" si="0"/>
        <v>0</v>
      </c>
      <c r="AH4" s="44">
        <f t="shared" si="0"/>
        <v>0</v>
      </c>
      <c r="AI4" s="44">
        <f t="shared" si="0"/>
        <v>0</v>
      </c>
      <c r="AJ4" s="45">
        <f t="shared" si="0"/>
        <v>0</v>
      </c>
      <c r="AK4" s="74"/>
      <c r="AM4" s="256"/>
    </row>
    <row r="5" spans="1:39" s="34" customFormat="1" ht="30.75" customHeight="1" thickBot="1" x14ac:dyDescent="0.25">
      <c r="A5" s="225" t="s">
        <v>6</v>
      </c>
      <c r="B5" s="226"/>
      <c r="C5" s="46" t="str">
        <f t="shared" ref="C5:AI5" si="1">IF(COUNTIF(C6:C29, "*")=6, "y", "n")</f>
        <v>n</v>
      </c>
      <c r="D5" s="121" t="str">
        <f t="shared" si="1"/>
        <v>n</v>
      </c>
      <c r="E5" s="121" t="str">
        <f t="shared" si="1"/>
        <v>n</v>
      </c>
      <c r="F5" s="121" t="str">
        <f t="shared" si="1"/>
        <v>n</v>
      </c>
      <c r="G5" s="121" t="str">
        <f t="shared" si="1"/>
        <v>n</v>
      </c>
      <c r="H5" s="121" t="str">
        <f t="shared" si="1"/>
        <v>n</v>
      </c>
      <c r="I5" s="121" t="str">
        <f t="shared" si="1"/>
        <v>n</v>
      </c>
      <c r="J5" s="121" t="str">
        <f t="shared" si="1"/>
        <v>n</v>
      </c>
      <c r="K5" s="131" t="str">
        <f t="shared" si="1"/>
        <v>n</v>
      </c>
      <c r="L5" s="131" t="str">
        <f t="shared" si="1"/>
        <v>n</v>
      </c>
      <c r="M5" s="131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 t="shared" si="1"/>
        <v>n</v>
      </c>
      <c r="AJ5" s="46" t="str">
        <f>IF(COUNTIF(AI6:AI29, "*")=6, "y", "n")</f>
        <v>n</v>
      </c>
      <c r="AK5" s="50">
        <f>COUNTIF(C5:AJ5, "y")/COUNTIF(C2:AJ2,"*")</f>
        <v>0</v>
      </c>
      <c r="AM5" s="256"/>
    </row>
    <row r="6" spans="1:39" ht="42.75" customHeight="1" x14ac:dyDescent="0.25">
      <c r="A6" s="214" t="s">
        <v>2</v>
      </c>
      <c r="B6" s="75" t="s">
        <v>229</v>
      </c>
      <c r="C6" s="35"/>
      <c r="D6" s="123"/>
      <c r="E6" s="123"/>
      <c r="F6" s="123"/>
      <c r="G6" s="123"/>
      <c r="H6" s="123"/>
      <c r="I6" s="123"/>
      <c r="J6" s="123"/>
      <c r="K6" s="132"/>
      <c r="L6" s="132"/>
      <c r="M6" s="132"/>
      <c r="N6" s="138"/>
      <c r="O6" s="13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52">
        <f>COUNTIF(C6:AJ6,"*")/COUNTIF($C$2:$AJ$3,"*")</f>
        <v>0</v>
      </c>
      <c r="AM6" s="256"/>
    </row>
    <row r="7" spans="1:39" ht="42.75" customHeight="1" x14ac:dyDescent="0.25">
      <c r="A7" s="215"/>
      <c r="B7" s="76" t="s">
        <v>230</v>
      </c>
      <c r="C7" s="64"/>
      <c r="D7" s="125"/>
      <c r="E7" s="125"/>
      <c r="F7" s="125"/>
      <c r="G7" s="125"/>
      <c r="H7" s="125"/>
      <c r="I7" s="125"/>
      <c r="J7" s="125"/>
      <c r="K7" s="133"/>
      <c r="L7" s="133"/>
      <c r="M7" s="133"/>
      <c r="N7" s="139"/>
      <c r="O7" s="139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  <c r="AK7" s="67"/>
      <c r="AM7" s="32"/>
    </row>
    <row r="8" spans="1:39" ht="42.75" customHeight="1" x14ac:dyDescent="0.25">
      <c r="A8" s="215"/>
      <c r="B8" s="76" t="s">
        <v>231</v>
      </c>
      <c r="C8" s="64"/>
      <c r="D8" s="125"/>
      <c r="E8" s="125"/>
      <c r="F8" s="125"/>
      <c r="G8" s="125"/>
      <c r="H8" s="125"/>
      <c r="I8" s="125"/>
      <c r="J8" s="125"/>
      <c r="K8" s="133"/>
      <c r="L8" s="133"/>
      <c r="M8" s="133"/>
      <c r="N8" s="139"/>
      <c r="O8" s="139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6"/>
      <c r="AK8" s="67"/>
      <c r="AM8" s="32"/>
    </row>
    <row r="9" spans="1:39" ht="42.75" customHeight="1" x14ac:dyDescent="0.25">
      <c r="A9" s="215"/>
      <c r="B9" s="76" t="s">
        <v>232</v>
      </c>
      <c r="C9" s="64"/>
      <c r="D9" s="125"/>
      <c r="E9" s="125"/>
      <c r="F9" s="125"/>
      <c r="G9" s="125"/>
      <c r="H9" s="125"/>
      <c r="I9" s="125"/>
      <c r="J9" s="125"/>
      <c r="K9" s="133"/>
      <c r="L9" s="133"/>
      <c r="M9" s="133"/>
      <c r="N9" s="139"/>
      <c r="O9" s="139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6"/>
      <c r="AK9" s="67"/>
      <c r="AM9" s="32"/>
    </row>
    <row r="10" spans="1:39" ht="42.75" customHeight="1" x14ac:dyDescent="0.25">
      <c r="A10" s="215"/>
      <c r="B10" s="76" t="s">
        <v>233</v>
      </c>
      <c r="C10" s="64"/>
      <c r="D10" s="125"/>
      <c r="E10" s="125"/>
      <c r="F10" s="125"/>
      <c r="G10" s="125"/>
      <c r="H10" s="125"/>
      <c r="I10" s="125"/>
      <c r="J10" s="125"/>
      <c r="K10" s="133"/>
      <c r="L10" s="133"/>
      <c r="M10" s="133"/>
      <c r="N10" s="139"/>
      <c r="O10" s="139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6"/>
      <c r="AK10" s="67"/>
      <c r="AM10" s="32"/>
    </row>
    <row r="11" spans="1:39" ht="42.75" customHeight="1" x14ac:dyDescent="0.25">
      <c r="A11" s="215"/>
      <c r="B11" s="76" t="s">
        <v>234</v>
      </c>
      <c r="C11" s="64"/>
      <c r="D11" s="125"/>
      <c r="E11" s="125"/>
      <c r="F11" s="125"/>
      <c r="G11" s="125"/>
      <c r="H11" s="125"/>
      <c r="I11" s="125"/>
      <c r="J11" s="125"/>
      <c r="K11" s="133"/>
      <c r="L11" s="133"/>
      <c r="M11" s="133"/>
      <c r="N11" s="139"/>
      <c r="O11" s="139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  <c r="AK11" s="67"/>
      <c r="AM11" s="32"/>
    </row>
    <row r="12" spans="1:39" ht="42.75" customHeight="1" x14ac:dyDescent="0.25">
      <c r="A12" s="215"/>
      <c r="B12" s="77" t="s">
        <v>235</v>
      </c>
      <c r="C12" s="38"/>
      <c r="D12" s="127"/>
      <c r="E12" s="127"/>
      <c r="F12" s="127"/>
      <c r="G12" s="127"/>
      <c r="H12" s="127"/>
      <c r="I12" s="127"/>
      <c r="J12" s="127"/>
      <c r="K12" s="134"/>
      <c r="L12" s="134"/>
      <c r="M12" s="134"/>
      <c r="N12" s="140"/>
      <c r="O12" s="140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39"/>
      <c r="AK12" s="54">
        <f t="shared" ref="AK12:AK41" si="2">COUNTIF(C12:AJ12,"*")/COUNTIF($C$2:$AJ$3,"*")</f>
        <v>0</v>
      </c>
      <c r="AM12" s="257"/>
    </row>
    <row r="13" spans="1:39" ht="42.75" customHeight="1" x14ac:dyDescent="0.25">
      <c r="A13" s="215"/>
      <c r="B13" s="78" t="s">
        <v>236</v>
      </c>
      <c r="C13" s="79"/>
      <c r="D13" s="143"/>
      <c r="E13" s="143"/>
      <c r="F13" s="143"/>
      <c r="G13" s="143"/>
      <c r="H13" s="143"/>
      <c r="I13" s="143"/>
      <c r="J13" s="143"/>
      <c r="K13" s="152"/>
      <c r="L13" s="152"/>
      <c r="M13" s="152"/>
      <c r="N13" s="151"/>
      <c r="O13" s="151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82"/>
      <c r="AM13" s="257"/>
    </row>
    <row r="14" spans="1:39" ht="42.75" customHeight="1" x14ac:dyDescent="0.25">
      <c r="A14" s="215"/>
      <c r="B14" s="78" t="s">
        <v>237</v>
      </c>
      <c r="C14" s="79"/>
      <c r="D14" s="143"/>
      <c r="E14" s="143"/>
      <c r="F14" s="143"/>
      <c r="G14" s="143"/>
      <c r="H14" s="143"/>
      <c r="I14" s="143"/>
      <c r="J14" s="143"/>
      <c r="K14" s="152"/>
      <c r="L14" s="152"/>
      <c r="M14" s="152"/>
      <c r="N14" s="151"/>
      <c r="O14" s="151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1"/>
      <c r="AK14" s="82"/>
      <c r="AM14" s="257"/>
    </row>
    <row r="15" spans="1:39" ht="42.75" customHeight="1" x14ac:dyDescent="0.25">
      <c r="A15" s="215"/>
      <c r="B15" s="78" t="s">
        <v>238</v>
      </c>
      <c r="C15" s="79"/>
      <c r="D15" s="143"/>
      <c r="E15" s="143"/>
      <c r="F15" s="143"/>
      <c r="G15" s="143"/>
      <c r="H15" s="143"/>
      <c r="I15" s="143"/>
      <c r="J15" s="143"/>
      <c r="K15" s="152"/>
      <c r="L15" s="152"/>
      <c r="M15" s="152"/>
      <c r="N15" s="151"/>
      <c r="O15" s="151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1"/>
      <c r="AK15" s="82"/>
      <c r="AM15" s="257"/>
    </row>
    <row r="16" spans="1:39" ht="42.75" customHeight="1" x14ac:dyDescent="0.25">
      <c r="A16" s="215"/>
      <c r="B16" s="78" t="s">
        <v>239</v>
      </c>
      <c r="C16" s="79"/>
      <c r="D16" s="143"/>
      <c r="E16" s="143"/>
      <c r="F16" s="143"/>
      <c r="G16" s="143"/>
      <c r="H16" s="143"/>
      <c r="I16" s="143"/>
      <c r="J16" s="143"/>
      <c r="K16" s="152"/>
      <c r="L16" s="152"/>
      <c r="M16" s="152"/>
      <c r="N16" s="151"/>
      <c r="O16" s="151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1"/>
      <c r="AK16" s="82"/>
      <c r="AM16" s="257"/>
    </row>
    <row r="17" spans="1:39" ht="42.75" customHeight="1" thickBot="1" x14ac:dyDescent="0.3">
      <c r="A17" s="216"/>
      <c r="B17" s="83" t="s">
        <v>240</v>
      </c>
      <c r="C17" s="40"/>
      <c r="D17" s="129"/>
      <c r="E17" s="129"/>
      <c r="F17" s="129"/>
      <c r="G17" s="129"/>
      <c r="H17" s="129"/>
      <c r="I17" s="129"/>
      <c r="J17" s="129"/>
      <c r="K17" s="135"/>
      <c r="L17" s="135"/>
      <c r="M17" s="135"/>
      <c r="N17" s="141"/>
      <c r="O17" s="1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2"/>
      <c r="AK17" s="56">
        <f t="shared" si="2"/>
        <v>0</v>
      </c>
      <c r="AM17" s="257"/>
    </row>
    <row r="18" spans="1:39" ht="49.5" customHeight="1" x14ac:dyDescent="0.25">
      <c r="A18" s="214" t="s">
        <v>3</v>
      </c>
      <c r="B18" s="75" t="s">
        <v>241</v>
      </c>
      <c r="C18" s="35"/>
      <c r="D18" s="36"/>
      <c r="E18" s="36"/>
      <c r="F18" s="36"/>
      <c r="G18" s="36"/>
      <c r="H18" s="36"/>
      <c r="I18" s="36"/>
      <c r="J18" s="36"/>
      <c r="K18" s="132"/>
      <c r="L18" s="132"/>
      <c r="M18" s="132"/>
      <c r="N18" s="138"/>
      <c r="O18" s="1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7"/>
      <c r="AK18" s="52">
        <f t="shared" si="2"/>
        <v>0</v>
      </c>
      <c r="AM18" s="108"/>
    </row>
    <row r="19" spans="1:39" ht="49.5" customHeight="1" x14ac:dyDescent="0.25">
      <c r="A19" s="215"/>
      <c r="B19" s="76" t="s">
        <v>242</v>
      </c>
      <c r="C19" s="64"/>
      <c r="D19" s="65"/>
      <c r="E19" s="65"/>
      <c r="F19" s="65"/>
      <c r="G19" s="65"/>
      <c r="H19" s="65"/>
      <c r="I19" s="65"/>
      <c r="J19" s="65"/>
      <c r="K19" s="133"/>
      <c r="L19" s="133"/>
      <c r="M19" s="133"/>
      <c r="N19" s="139"/>
      <c r="O19" s="139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6"/>
      <c r="AK19" s="67"/>
      <c r="AM19" s="108"/>
    </row>
    <row r="20" spans="1:39" ht="49.5" customHeight="1" x14ac:dyDescent="0.25">
      <c r="A20" s="215"/>
      <c r="B20" s="76" t="s">
        <v>243</v>
      </c>
      <c r="C20" s="64"/>
      <c r="D20" s="65"/>
      <c r="E20" s="65"/>
      <c r="F20" s="65"/>
      <c r="G20" s="65"/>
      <c r="H20" s="65"/>
      <c r="I20" s="65"/>
      <c r="J20" s="65"/>
      <c r="K20" s="133"/>
      <c r="L20" s="133"/>
      <c r="M20" s="133"/>
      <c r="N20" s="139"/>
      <c r="O20" s="139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6"/>
      <c r="AK20" s="67"/>
      <c r="AM20" s="108"/>
    </row>
    <row r="21" spans="1:39" ht="49.5" customHeight="1" x14ac:dyDescent="0.25">
      <c r="A21" s="215"/>
      <c r="B21" s="76" t="s">
        <v>244</v>
      </c>
      <c r="C21" s="64"/>
      <c r="D21" s="65"/>
      <c r="E21" s="65"/>
      <c r="F21" s="65"/>
      <c r="G21" s="65"/>
      <c r="H21" s="65"/>
      <c r="I21" s="65"/>
      <c r="J21" s="65"/>
      <c r="K21" s="133"/>
      <c r="L21" s="133"/>
      <c r="M21" s="133"/>
      <c r="N21" s="139"/>
      <c r="O21" s="139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  <c r="AK21" s="67"/>
      <c r="AM21" s="108"/>
    </row>
    <row r="22" spans="1:39" ht="49.5" customHeight="1" x14ac:dyDescent="0.25">
      <c r="A22" s="215"/>
      <c r="B22" s="76" t="s">
        <v>245</v>
      </c>
      <c r="C22" s="64"/>
      <c r="D22" s="65"/>
      <c r="E22" s="65"/>
      <c r="F22" s="65"/>
      <c r="G22" s="65"/>
      <c r="H22" s="65"/>
      <c r="I22" s="65"/>
      <c r="J22" s="65"/>
      <c r="K22" s="133"/>
      <c r="L22" s="133"/>
      <c r="M22" s="133"/>
      <c r="N22" s="139"/>
      <c r="O22" s="139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6"/>
      <c r="AK22" s="67"/>
      <c r="AM22" s="108"/>
    </row>
    <row r="23" spans="1:39" ht="49.5" customHeight="1" x14ac:dyDescent="0.25">
      <c r="A23" s="215"/>
      <c r="B23" s="77" t="s">
        <v>246</v>
      </c>
      <c r="C23" s="38"/>
      <c r="D23" s="22"/>
      <c r="E23" s="22"/>
      <c r="F23" s="22"/>
      <c r="G23" s="22"/>
      <c r="H23" s="22"/>
      <c r="I23" s="22"/>
      <c r="J23" s="22"/>
      <c r="K23" s="134"/>
      <c r="L23" s="134"/>
      <c r="M23" s="134"/>
      <c r="N23" s="140"/>
      <c r="O23" s="14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39"/>
      <c r="AK23" s="54">
        <f t="shared" si="2"/>
        <v>0</v>
      </c>
      <c r="AL23" s="32"/>
      <c r="AM23" s="108"/>
    </row>
    <row r="24" spans="1:39" ht="49.5" customHeight="1" x14ac:dyDescent="0.25">
      <c r="A24" s="215"/>
      <c r="B24" s="78" t="s">
        <v>247</v>
      </c>
      <c r="C24" s="79"/>
      <c r="D24" s="80"/>
      <c r="E24" s="80"/>
      <c r="F24" s="80"/>
      <c r="G24" s="80"/>
      <c r="H24" s="80"/>
      <c r="I24" s="80"/>
      <c r="J24" s="80"/>
      <c r="K24" s="152"/>
      <c r="L24" s="152"/>
      <c r="M24" s="152"/>
      <c r="N24" s="151"/>
      <c r="O24" s="151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K24" s="82"/>
      <c r="AL24" s="32"/>
      <c r="AM24" s="108"/>
    </row>
    <row r="25" spans="1:39" ht="49.5" customHeight="1" x14ac:dyDescent="0.25">
      <c r="A25" s="215"/>
      <c r="B25" s="78" t="s">
        <v>248</v>
      </c>
      <c r="C25" s="79"/>
      <c r="D25" s="80"/>
      <c r="E25" s="80"/>
      <c r="F25" s="80"/>
      <c r="G25" s="80"/>
      <c r="H25" s="80"/>
      <c r="I25" s="80"/>
      <c r="J25" s="80"/>
      <c r="K25" s="152"/>
      <c r="L25" s="152"/>
      <c r="M25" s="152"/>
      <c r="N25" s="151"/>
      <c r="O25" s="151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K25" s="82"/>
      <c r="AL25" s="32"/>
      <c r="AM25" s="108"/>
    </row>
    <row r="26" spans="1:39" ht="49.5" customHeight="1" x14ac:dyDescent="0.25">
      <c r="A26" s="215"/>
      <c r="B26" s="78" t="s">
        <v>249</v>
      </c>
      <c r="C26" s="79"/>
      <c r="D26" s="80"/>
      <c r="E26" s="80"/>
      <c r="F26" s="80"/>
      <c r="G26" s="80"/>
      <c r="H26" s="80"/>
      <c r="I26" s="80"/>
      <c r="J26" s="80"/>
      <c r="K26" s="152"/>
      <c r="L26" s="152"/>
      <c r="M26" s="152"/>
      <c r="N26" s="151"/>
      <c r="O26" s="151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1"/>
      <c r="AK26" s="82"/>
      <c r="AL26" s="32"/>
      <c r="AM26" s="108"/>
    </row>
    <row r="27" spans="1:39" ht="49.5" customHeight="1" x14ac:dyDescent="0.25">
      <c r="A27" s="215"/>
      <c r="B27" s="78" t="s">
        <v>250</v>
      </c>
      <c r="C27" s="79"/>
      <c r="D27" s="80"/>
      <c r="E27" s="80"/>
      <c r="F27" s="80"/>
      <c r="G27" s="80"/>
      <c r="H27" s="80"/>
      <c r="I27" s="80"/>
      <c r="J27" s="80"/>
      <c r="K27" s="152"/>
      <c r="L27" s="152"/>
      <c r="M27" s="152"/>
      <c r="N27" s="151"/>
      <c r="O27" s="151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1"/>
      <c r="AK27" s="82"/>
      <c r="AL27" s="32"/>
      <c r="AM27" s="108"/>
    </row>
    <row r="28" spans="1:39" ht="49.5" customHeight="1" x14ac:dyDescent="0.25">
      <c r="A28" s="215"/>
      <c r="B28" s="78" t="s">
        <v>251</v>
      </c>
      <c r="C28" s="79"/>
      <c r="D28" s="80"/>
      <c r="E28" s="80"/>
      <c r="F28" s="80"/>
      <c r="G28" s="80"/>
      <c r="H28" s="80"/>
      <c r="I28" s="80"/>
      <c r="J28" s="80"/>
      <c r="K28" s="152"/>
      <c r="L28" s="152"/>
      <c r="M28" s="152"/>
      <c r="N28" s="151"/>
      <c r="O28" s="151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1"/>
      <c r="AK28" s="82"/>
      <c r="AL28" s="32"/>
      <c r="AM28" s="108"/>
    </row>
    <row r="29" spans="1:39" ht="49.5" customHeight="1" thickBot="1" x14ac:dyDescent="0.3">
      <c r="A29" s="216"/>
      <c r="B29" s="83" t="s">
        <v>252</v>
      </c>
      <c r="C29" s="40"/>
      <c r="D29" s="41"/>
      <c r="E29" s="41"/>
      <c r="F29" s="41"/>
      <c r="G29" s="41"/>
      <c r="H29" s="41"/>
      <c r="I29" s="41"/>
      <c r="J29" s="41"/>
      <c r="K29" s="135"/>
      <c r="L29" s="135"/>
      <c r="M29" s="135"/>
      <c r="N29" s="141"/>
      <c r="O29" s="1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2"/>
      <c r="AK29" s="56">
        <f t="shared" si="2"/>
        <v>0</v>
      </c>
      <c r="AL29" s="43"/>
    </row>
    <row r="30" spans="1:39" ht="45" customHeight="1" x14ac:dyDescent="0.25">
      <c r="A30" s="217" t="s">
        <v>4</v>
      </c>
      <c r="B30" s="84" t="s">
        <v>253</v>
      </c>
      <c r="C30" s="57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138"/>
      <c r="O30" s="1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K30" s="52">
        <f t="shared" si="2"/>
        <v>0</v>
      </c>
      <c r="AL30" s="43"/>
    </row>
    <row r="31" spans="1:39" ht="45" customHeight="1" x14ac:dyDescent="0.25">
      <c r="A31" s="218"/>
      <c r="B31" s="85" t="s">
        <v>254</v>
      </c>
      <c r="C31" s="69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139"/>
      <c r="O31" s="139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6"/>
      <c r="AK31" s="67"/>
      <c r="AL31" s="43"/>
    </row>
    <row r="32" spans="1:39" ht="45" customHeight="1" x14ac:dyDescent="0.25">
      <c r="A32" s="218"/>
      <c r="B32" s="85" t="s">
        <v>255</v>
      </c>
      <c r="C32" s="69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139"/>
      <c r="O32" s="139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6"/>
      <c r="AK32" s="67"/>
      <c r="AL32" s="43"/>
    </row>
    <row r="33" spans="1:38" ht="45" customHeight="1" x14ac:dyDescent="0.25">
      <c r="A33" s="218"/>
      <c r="B33" s="85" t="s">
        <v>256</v>
      </c>
      <c r="C33" s="6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139"/>
      <c r="O33" s="139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6"/>
      <c r="AK33" s="67"/>
      <c r="AL33" s="43"/>
    </row>
    <row r="34" spans="1:38" ht="45" customHeight="1" x14ac:dyDescent="0.25">
      <c r="A34" s="218"/>
      <c r="B34" s="85" t="s">
        <v>257</v>
      </c>
      <c r="C34" s="69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139"/>
      <c r="O34" s="139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6"/>
      <c r="AK34" s="67"/>
      <c r="AL34" s="43"/>
    </row>
    <row r="35" spans="1:38" ht="45" customHeight="1" x14ac:dyDescent="0.25">
      <c r="A35" s="218"/>
      <c r="B35" s="85" t="s">
        <v>258</v>
      </c>
      <c r="C35" s="69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139"/>
      <c r="O35" s="139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6"/>
      <c r="AK35" s="67"/>
      <c r="AL35" s="43"/>
    </row>
    <row r="36" spans="1:38" ht="45" customHeight="1" x14ac:dyDescent="0.25">
      <c r="A36" s="218"/>
      <c r="B36" s="85" t="s">
        <v>259</v>
      </c>
      <c r="C36" s="69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139"/>
      <c r="O36" s="139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6"/>
      <c r="AK36" s="67"/>
      <c r="AL36" s="43"/>
    </row>
    <row r="37" spans="1:38" ht="39.75" customHeight="1" x14ac:dyDescent="0.25">
      <c r="A37" s="219"/>
      <c r="B37" s="86" t="s">
        <v>260</v>
      </c>
      <c r="C37" s="5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40"/>
      <c r="O37" s="140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39"/>
      <c r="AK37" s="54">
        <f t="shared" si="2"/>
        <v>0</v>
      </c>
      <c r="AL37" s="43"/>
    </row>
    <row r="38" spans="1:38" ht="39.75" customHeight="1" x14ac:dyDescent="0.25">
      <c r="A38" s="258"/>
      <c r="B38" s="109" t="s">
        <v>261</v>
      </c>
      <c r="C38" s="104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151"/>
      <c r="O38" s="151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1"/>
      <c r="AK38" s="82"/>
      <c r="AL38" s="43"/>
    </row>
    <row r="39" spans="1:38" ht="39.75" customHeight="1" x14ac:dyDescent="0.25">
      <c r="A39" s="258"/>
      <c r="B39" s="109" t="s">
        <v>262</v>
      </c>
      <c r="C39" s="104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151"/>
      <c r="O39" s="151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1"/>
      <c r="AK39" s="82"/>
      <c r="AL39" s="43"/>
    </row>
    <row r="40" spans="1:38" ht="39.75" customHeight="1" x14ac:dyDescent="0.25">
      <c r="A40" s="258"/>
      <c r="B40" s="109" t="s">
        <v>263</v>
      </c>
      <c r="C40" s="104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151"/>
      <c r="O40" s="151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1"/>
      <c r="AK40" s="82"/>
      <c r="AL40" s="43"/>
    </row>
    <row r="41" spans="1:38" ht="42.75" customHeight="1" thickBot="1" x14ac:dyDescent="0.3">
      <c r="A41" s="220"/>
      <c r="B41" s="87" t="s">
        <v>264</v>
      </c>
      <c r="C41" s="59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141"/>
      <c r="O41" s="1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2"/>
      <c r="AK41" s="56">
        <f t="shared" si="2"/>
        <v>0</v>
      </c>
      <c r="AL41" s="43"/>
    </row>
    <row r="42" spans="1:38" ht="14.25" customHeight="1" x14ac:dyDescent="0.25">
      <c r="AL42" s="43"/>
    </row>
    <row r="43" spans="1:38" ht="14.25" customHeight="1" x14ac:dyDescent="0.25">
      <c r="AL43" s="43"/>
    </row>
    <row r="44" spans="1:38" ht="14.25" customHeight="1" x14ac:dyDescent="0.25">
      <c r="AL44" s="43"/>
    </row>
  </sheetData>
  <mergeCells count="44">
    <mergeCell ref="A18:A29"/>
    <mergeCell ref="A30:A41"/>
    <mergeCell ref="AI2:AI3"/>
    <mergeCell ref="AJ2:AJ3"/>
    <mergeCell ref="A3:B3"/>
    <mergeCell ref="AB2:AB3"/>
    <mergeCell ref="Q2:Q3"/>
    <mergeCell ref="R2:R3"/>
    <mergeCell ref="S2:S3"/>
    <mergeCell ref="T2:T3"/>
    <mergeCell ref="U2:U3"/>
    <mergeCell ref="V2:V3"/>
    <mergeCell ref="K2:K3"/>
    <mergeCell ref="L2:L3"/>
    <mergeCell ref="M2:M3"/>
    <mergeCell ref="N2:N3"/>
    <mergeCell ref="AM3:AM6"/>
    <mergeCell ref="A4:B4"/>
    <mergeCell ref="A5:B5"/>
    <mergeCell ref="A6:A17"/>
    <mergeCell ref="AM12:AM17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O2:O3"/>
    <mergeCell ref="P2:P3"/>
    <mergeCell ref="A1:T1"/>
    <mergeCell ref="A2:B2"/>
    <mergeCell ref="C2:C3"/>
    <mergeCell ref="D2:D3"/>
    <mergeCell ref="E2:E3"/>
    <mergeCell ref="F2:F3"/>
    <mergeCell ref="G2:G3"/>
    <mergeCell ref="H2:H3"/>
    <mergeCell ref="I2:I3"/>
    <mergeCell ref="J2:J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"/>
  <sheetViews>
    <sheetView zoomScale="90" zoomScaleNormal="100" workbookViewId="0">
      <selection activeCell="A2" sqref="A2:O3"/>
    </sheetView>
  </sheetViews>
  <sheetFormatPr defaultColWidth="9.109375" defaultRowHeight="13.8" x14ac:dyDescent="0.25"/>
  <cols>
    <col min="1" max="1" width="4.777343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16384" width="9.109375" style="31"/>
  </cols>
  <sheetData>
    <row r="1" spans="1:38" ht="30" customHeight="1" thickBot="1" x14ac:dyDescent="0.3">
      <c r="A1" s="162" t="str">
        <f>'[6]Assessment 1'!A1</f>
        <v>End of Unit Assessment | PE | Year 1 | Running and Jumping</v>
      </c>
      <c r="B1" s="162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" t="s">
        <v>5</v>
      </c>
      <c r="AK1" s="1"/>
    </row>
    <row r="2" spans="1:38" ht="37.799999999999997" customHeight="1" x14ac:dyDescent="0.4">
      <c r="A2" s="227" t="s">
        <v>74</v>
      </c>
      <c r="B2" s="228"/>
      <c r="C2" s="167" t="s">
        <v>75</v>
      </c>
      <c r="D2" s="169" t="s">
        <v>76</v>
      </c>
      <c r="E2" s="169" t="s">
        <v>77</v>
      </c>
      <c r="F2" s="169" t="s">
        <v>78</v>
      </c>
      <c r="G2" s="169" t="s">
        <v>79</v>
      </c>
      <c r="H2" s="169" t="s">
        <v>80</v>
      </c>
      <c r="I2" s="169" t="s">
        <v>81</v>
      </c>
      <c r="J2" s="169" t="s">
        <v>82</v>
      </c>
      <c r="K2" s="171" t="s">
        <v>83</v>
      </c>
      <c r="L2" s="171" t="s">
        <v>84</v>
      </c>
      <c r="M2" s="171" t="s">
        <v>85</v>
      </c>
      <c r="N2" s="163" t="s">
        <v>86</v>
      </c>
      <c r="O2" s="163" t="s">
        <v>87</v>
      </c>
      <c r="P2" s="165" t="s">
        <v>0</v>
      </c>
      <c r="Q2" s="165" t="s">
        <v>0</v>
      </c>
      <c r="R2" s="165" t="s">
        <v>0</v>
      </c>
      <c r="S2" s="165" t="s">
        <v>0</v>
      </c>
      <c r="T2" s="165" t="s">
        <v>0</v>
      </c>
      <c r="U2" s="165" t="s">
        <v>0</v>
      </c>
      <c r="V2" s="165" t="s">
        <v>0</v>
      </c>
      <c r="W2" s="165" t="s">
        <v>0</v>
      </c>
      <c r="X2" s="165" t="s">
        <v>0</v>
      </c>
      <c r="Y2" s="165" t="s">
        <v>0</v>
      </c>
      <c r="Z2" s="165" t="s">
        <v>0</v>
      </c>
      <c r="AA2" s="165" t="s">
        <v>0</v>
      </c>
      <c r="AB2" s="165" t="s">
        <v>0</v>
      </c>
      <c r="AC2" s="165" t="s">
        <v>0</v>
      </c>
      <c r="AD2" s="165" t="s">
        <v>0</v>
      </c>
      <c r="AE2" s="165" t="s">
        <v>0</v>
      </c>
      <c r="AF2" s="165" t="s">
        <v>0</v>
      </c>
      <c r="AG2" s="165" t="s">
        <v>0</v>
      </c>
      <c r="AH2" s="165" t="s">
        <v>0</v>
      </c>
      <c r="AI2" s="165" t="s">
        <v>0</v>
      </c>
      <c r="AJ2" s="185" t="s">
        <v>0</v>
      </c>
      <c r="AK2" s="47"/>
    </row>
    <row r="3" spans="1:38" ht="56.25" customHeight="1" thickBot="1" x14ac:dyDescent="0.3">
      <c r="A3" s="229" t="s">
        <v>88</v>
      </c>
      <c r="B3" s="230"/>
      <c r="C3" s="168"/>
      <c r="D3" s="170"/>
      <c r="E3" s="170"/>
      <c r="F3" s="170"/>
      <c r="G3" s="170"/>
      <c r="H3" s="170"/>
      <c r="I3" s="170"/>
      <c r="J3" s="170"/>
      <c r="K3" s="172"/>
      <c r="L3" s="172"/>
      <c r="M3" s="172"/>
      <c r="N3" s="164"/>
      <c r="O3" s="164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86"/>
      <c r="AK3" s="48" t="s">
        <v>7</v>
      </c>
    </row>
    <row r="4" spans="1:38" s="33" customFormat="1" ht="21" customHeight="1" x14ac:dyDescent="0.25">
      <c r="A4" s="175" t="s">
        <v>1</v>
      </c>
      <c r="B4" s="176"/>
      <c r="C4" s="120">
        <f t="shared" ref="C4:AJ4" si="0">COUNTIF(C6:C40,"*")/COUNTIF($B$6:$B$40,"*")</f>
        <v>0</v>
      </c>
      <c r="D4" s="120">
        <f t="shared" si="0"/>
        <v>0</v>
      </c>
      <c r="E4" s="120">
        <f t="shared" si="0"/>
        <v>0</v>
      </c>
      <c r="F4" s="120">
        <f t="shared" si="0"/>
        <v>0</v>
      </c>
      <c r="G4" s="120">
        <f t="shared" si="0"/>
        <v>0</v>
      </c>
      <c r="H4" s="120">
        <f t="shared" si="0"/>
        <v>0</v>
      </c>
      <c r="I4" s="120">
        <f t="shared" si="0"/>
        <v>0</v>
      </c>
      <c r="J4" s="120">
        <f t="shared" si="0"/>
        <v>0</v>
      </c>
      <c r="K4" s="130">
        <f t="shared" si="0"/>
        <v>0</v>
      </c>
      <c r="L4" s="130">
        <f t="shared" si="0"/>
        <v>0</v>
      </c>
      <c r="M4" s="130">
        <f t="shared" si="0"/>
        <v>0</v>
      </c>
      <c r="N4" s="136">
        <f t="shared" si="0"/>
        <v>0</v>
      </c>
      <c r="O4" s="136">
        <f t="shared" si="0"/>
        <v>0</v>
      </c>
      <c r="P4" s="44">
        <f t="shared" si="0"/>
        <v>0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4">
        <f t="shared" si="0"/>
        <v>0</v>
      </c>
      <c r="U4" s="44">
        <f t="shared" si="0"/>
        <v>0</v>
      </c>
      <c r="V4" s="44">
        <f t="shared" si="0"/>
        <v>0</v>
      </c>
      <c r="W4" s="44">
        <f t="shared" si="0"/>
        <v>0</v>
      </c>
      <c r="X4" s="44">
        <f t="shared" si="0"/>
        <v>0</v>
      </c>
      <c r="Y4" s="44">
        <f t="shared" si="0"/>
        <v>0</v>
      </c>
      <c r="Z4" s="44">
        <f t="shared" si="0"/>
        <v>0</v>
      </c>
      <c r="AA4" s="44">
        <f t="shared" si="0"/>
        <v>0</v>
      </c>
      <c r="AB4" s="44">
        <f t="shared" si="0"/>
        <v>0</v>
      </c>
      <c r="AC4" s="44">
        <f t="shared" si="0"/>
        <v>0</v>
      </c>
      <c r="AD4" s="44">
        <f t="shared" si="0"/>
        <v>0</v>
      </c>
      <c r="AE4" s="44">
        <f t="shared" si="0"/>
        <v>0</v>
      </c>
      <c r="AF4" s="44">
        <f t="shared" si="0"/>
        <v>0</v>
      </c>
      <c r="AG4" s="44">
        <f t="shared" si="0"/>
        <v>0</v>
      </c>
      <c r="AH4" s="44">
        <f t="shared" si="0"/>
        <v>0</v>
      </c>
      <c r="AI4" s="44">
        <f t="shared" si="0"/>
        <v>0</v>
      </c>
      <c r="AJ4" s="45">
        <f t="shared" si="0"/>
        <v>0</v>
      </c>
      <c r="AK4" s="49"/>
    </row>
    <row r="5" spans="1:38" s="34" customFormat="1" ht="30.75" customHeight="1" thickBot="1" x14ac:dyDescent="0.25">
      <c r="A5" s="187" t="s">
        <v>6</v>
      </c>
      <c r="B5" s="188"/>
      <c r="C5" s="121" t="str">
        <f t="shared" ref="C5:AI5" si="1">IF(COUNTIF(C6:C21, "*")=6, "y", "n")</f>
        <v>n</v>
      </c>
      <c r="D5" s="121" t="str">
        <f t="shared" si="1"/>
        <v>n</v>
      </c>
      <c r="E5" s="121" t="str">
        <f t="shared" si="1"/>
        <v>n</v>
      </c>
      <c r="F5" s="121" t="str">
        <f t="shared" si="1"/>
        <v>n</v>
      </c>
      <c r="G5" s="121" t="str">
        <f t="shared" si="1"/>
        <v>n</v>
      </c>
      <c r="H5" s="121" t="str">
        <f t="shared" si="1"/>
        <v>n</v>
      </c>
      <c r="I5" s="121" t="str">
        <f t="shared" si="1"/>
        <v>n</v>
      </c>
      <c r="J5" s="121" t="str">
        <f t="shared" si="1"/>
        <v>n</v>
      </c>
      <c r="K5" s="131" t="str">
        <f t="shared" si="1"/>
        <v>n</v>
      </c>
      <c r="L5" s="131" t="str">
        <f t="shared" si="1"/>
        <v>n</v>
      </c>
      <c r="M5" s="131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 t="shared" si="1"/>
        <v>n</v>
      </c>
      <c r="AJ5" s="46" t="str">
        <f>IF(COUNTIF(AI6:AI21, "*")=6, "y", "n")</f>
        <v>n</v>
      </c>
      <c r="AK5" s="50">
        <f>COUNTIF(C5:AJ5, "y")/COUNTIF(C2:AJ2,"*")</f>
        <v>0</v>
      </c>
    </row>
    <row r="6" spans="1:38" ht="37.5" customHeight="1" x14ac:dyDescent="0.25">
      <c r="A6" s="264" t="s">
        <v>2</v>
      </c>
      <c r="B6" s="51" t="s">
        <v>265</v>
      </c>
      <c r="C6" s="122"/>
      <c r="D6" s="123"/>
      <c r="E6" s="123"/>
      <c r="F6" s="123"/>
      <c r="G6" s="123"/>
      <c r="H6" s="123"/>
      <c r="I6" s="123"/>
      <c r="J6" s="123"/>
      <c r="K6" s="132"/>
      <c r="L6" s="132"/>
      <c r="M6" s="132"/>
      <c r="N6" s="138"/>
      <c r="O6" s="13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52">
        <f>COUNTIF(C6:AJ6,"*")/COUNTIF($C$2:$AJ$3,"*")</f>
        <v>0</v>
      </c>
    </row>
    <row r="7" spans="1:38" ht="37.5" customHeight="1" x14ac:dyDescent="0.25">
      <c r="A7" s="265"/>
      <c r="B7" s="53" t="s">
        <v>266</v>
      </c>
      <c r="C7" s="126"/>
      <c r="D7" s="127"/>
      <c r="E7" s="127"/>
      <c r="F7" s="127"/>
      <c r="G7" s="127"/>
      <c r="H7" s="127"/>
      <c r="I7" s="127"/>
      <c r="J7" s="127"/>
      <c r="K7" s="134"/>
      <c r="L7" s="134"/>
      <c r="M7" s="134"/>
      <c r="N7" s="140"/>
      <c r="O7" s="140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39"/>
      <c r="AK7" s="54">
        <f>AJ10</f>
        <v>0</v>
      </c>
    </row>
    <row r="8" spans="1:38" ht="37.5" customHeight="1" x14ac:dyDescent="0.25">
      <c r="A8" s="265"/>
      <c r="B8" s="101" t="s">
        <v>267</v>
      </c>
      <c r="C8" s="142"/>
      <c r="D8" s="143"/>
      <c r="E8" s="143"/>
      <c r="F8" s="143"/>
      <c r="G8" s="143"/>
      <c r="H8" s="143"/>
      <c r="I8" s="143"/>
      <c r="J8" s="143"/>
      <c r="K8" s="152"/>
      <c r="L8" s="152"/>
      <c r="M8" s="152"/>
      <c r="N8" s="151"/>
      <c r="O8" s="151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  <c r="AK8" s="82">
        <f>COUNTIF(C7:AJ8,"*")/COUNTIF($C$2:$AJ$3,"*")</f>
        <v>0</v>
      </c>
    </row>
    <row r="9" spans="1:38" ht="37.5" customHeight="1" x14ac:dyDescent="0.25">
      <c r="A9" s="265"/>
      <c r="B9" s="101" t="s">
        <v>268</v>
      </c>
      <c r="C9" s="142"/>
      <c r="D9" s="143"/>
      <c r="E9" s="143"/>
      <c r="F9" s="143"/>
      <c r="G9" s="143"/>
      <c r="H9" s="143"/>
      <c r="I9" s="143"/>
      <c r="J9" s="143"/>
      <c r="K9" s="152"/>
      <c r="L9" s="152"/>
      <c r="M9" s="152"/>
      <c r="N9" s="151"/>
      <c r="O9" s="151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1"/>
      <c r="AK9" s="82">
        <f>COUNTIF(C7:AJ9,"*")/COUNTIF($C$2:$AJ$3,"*")</f>
        <v>0</v>
      </c>
    </row>
    <row r="10" spans="1:38" ht="37.5" customHeight="1" x14ac:dyDescent="0.25">
      <c r="A10" s="265"/>
      <c r="B10" s="101" t="s">
        <v>269</v>
      </c>
      <c r="C10" s="142"/>
      <c r="D10" s="143"/>
      <c r="E10" s="143"/>
      <c r="F10" s="143"/>
      <c r="G10" s="143"/>
      <c r="H10" s="143"/>
      <c r="I10" s="143"/>
      <c r="J10" s="143"/>
      <c r="K10" s="152"/>
      <c r="L10" s="152"/>
      <c r="M10" s="152"/>
      <c r="N10" s="151"/>
      <c r="O10" s="151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1"/>
      <c r="AK10" s="82">
        <f>COUNTIF(C7:AJ10,"*")/COUNTIF($C$2:$AJ$3,"*")</f>
        <v>0</v>
      </c>
    </row>
    <row r="11" spans="1:38" ht="37.5" customHeight="1" x14ac:dyDescent="0.25">
      <c r="A11" s="265"/>
      <c r="B11" s="101" t="s">
        <v>270</v>
      </c>
      <c r="C11" s="142"/>
      <c r="D11" s="143"/>
      <c r="E11" s="143"/>
      <c r="F11" s="143"/>
      <c r="G11" s="143"/>
      <c r="H11" s="143"/>
      <c r="I11" s="143"/>
      <c r="J11" s="143"/>
      <c r="K11" s="152"/>
      <c r="L11" s="152"/>
      <c r="M11" s="152"/>
      <c r="N11" s="151"/>
      <c r="O11" s="151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1"/>
      <c r="AK11" s="82">
        <f>COUNTIF(C7:AJ11,"*")/COUNTIF($C$2:$AJ$3,"*")</f>
        <v>0</v>
      </c>
    </row>
    <row r="12" spans="1:38" ht="37.5" customHeight="1" thickBot="1" x14ac:dyDescent="0.3">
      <c r="A12" s="266"/>
      <c r="B12" s="55" t="s">
        <v>271</v>
      </c>
      <c r="C12" s="128"/>
      <c r="D12" s="129"/>
      <c r="E12" s="129"/>
      <c r="F12" s="129"/>
      <c r="G12" s="129"/>
      <c r="H12" s="129"/>
      <c r="I12" s="129"/>
      <c r="J12" s="129"/>
      <c r="K12" s="135"/>
      <c r="L12" s="135"/>
      <c r="M12" s="135"/>
      <c r="N12" s="141"/>
      <c r="O12" s="1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56">
        <f t="shared" ref="AK12:AK23" si="2">COUNTIF(C12:AJ12,"*")/COUNTIF($C$2:$AJ$3,"*")</f>
        <v>0</v>
      </c>
    </row>
    <row r="13" spans="1:38" ht="60.75" customHeight="1" x14ac:dyDescent="0.25">
      <c r="A13" s="259" t="s">
        <v>3</v>
      </c>
      <c r="B13" s="51" t="s">
        <v>272</v>
      </c>
      <c r="C13" s="35"/>
      <c r="D13" s="36"/>
      <c r="E13" s="36"/>
      <c r="F13" s="36"/>
      <c r="G13" s="36"/>
      <c r="H13" s="36"/>
      <c r="I13" s="36"/>
      <c r="J13" s="36"/>
      <c r="K13" s="132"/>
      <c r="L13" s="132"/>
      <c r="M13" s="132"/>
      <c r="N13" s="138"/>
      <c r="O13" s="13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  <c r="AK13" s="52">
        <f t="shared" si="2"/>
        <v>0</v>
      </c>
    </row>
    <row r="14" spans="1:38" ht="45" customHeight="1" x14ac:dyDescent="0.25">
      <c r="A14" s="260"/>
      <c r="B14" s="53" t="s">
        <v>273</v>
      </c>
      <c r="C14" s="38"/>
      <c r="D14" s="22"/>
      <c r="E14" s="22"/>
      <c r="F14" s="22"/>
      <c r="G14" s="22"/>
      <c r="H14" s="22"/>
      <c r="I14" s="22"/>
      <c r="J14" s="22"/>
      <c r="K14" s="134"/>
      <c r="L14" s="134"/>
      <c r="M14" s="134"/>
      <c r="N14" s="140"/>
      <c r="O14" s="140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39"/>
      <c r="AK14" s="54">
        <f t="shared" si="2"/>
        <v>0</v>
      </c>
      <c r="AL14" s="32"/>
    </row>
    <row r="15" spans="1:38" ht="45" customHeight="1" x14ac:dyDescent="0.25">
      <c r="A15" s="260"/>
      <c r="B15" s="101" t="s">
        <v>274</v>
      </c>
      <c r="C15" s="79"/>
      <c r="D15" s="80"/>
      <c r="E15" s="80"/>
      <c r="F15" s="80"/>
      <c r="G15" s="80"/>
      <c r="H15" s="80"/>
      <c r="I15" s="80"/>
      <c r="J15" s="80"/>
      <c r="K15" s="152"/>
      <c r="L15" s="152"/>
      <c r="M15" s="152"/>
      <c r="N15" s="151"/>
      <c r="O15" s="151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1"/>
      <c r="AK15" s="82">
        <f>COUNTIF(C7:AJ15,"*")/COUNTIF($C$2:$AJ$3,"*")</f>
        <v>0</v>
      </c>
      <c r="AL15" s="32"/>
    </row>
    <row r="16" spans="1:38" ht="45" customHeight="1" x14ac:dyDescent="0.25">
      <c r="A16" s="260"/>
      <c r="B16" s="101" t="s">
        <v>275</v>
      </c>
      <c r="C16" s="79"/>
      <c r="D16" s="80"/>
      <c r="E16" s="80"/>
      <c r="F16" s="80"/>
      <c r="G16" s="80"/>
      <c r="H16" s="80"/>
      <c r="I16" s="80"/>
      <c r="J16" s="80"/>
      <c r="K16" s="152"/>
      <c r="L16" s="152"/>
      <c r="M16" s="152"/>
      <c r="N16" s="151"/>
      <c r="O16" s="151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1"/>
      <c r="AK16" s="82">
        <f>COUNTIF(C7:AJ16,"*")/COUNTIF($C$2:$AJ$3,"*")</f>
        <v>0</v>
      </c>
      <c r="AL16" s="32"/>
    </row>
    <row r="17" spans="1:38" ht="45" customHeight="1" x14ac:dyDescent="0.25">
      <c r="A17" s="260"/>
      <c r="B17" s="101" t="s">
        <v>276</v>
      </c>
      <c r="C17" s="79"/>
      <c r="D17" s="80"/>
      <c r="E17" s="80"/>
      <c r="F17" s="80"/>
      <c r="G17" s="80"/>
      <c r="H17" s="80"/>
      <c r="I17" s="80"/>
      <c r="J17" s="80"/>
      <c r="K17" s="152"/>
      <c r="L17" s="152"/>
      <c r="M17" s="152"/>
      <c r="N17" s="151"/>
      <c r="O17" s="151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1"/>
      <c r="AK17" s="82">
        <f>COUNTIF(C7:AJ17,"*")/COUNTIF($C$2:$AJ$3,"*")</f>
        <v>0</v>
      </c>
      <c r="AL17" s="32"/>
    </row>
    <row r="18" spans="1:38" ht="45" customHeight="1" x14ac:dyDescent="0.25">
      <c r="A18" s="260"/>
      <c r="B18" s="101" t="s">
        <v>277</v>
      </c>
      <c r="C18" s="79"/>
      <c r="D18" s="80"/>
      <c r="E18" s="80"/>
      <c r="F18" s="80"/>
      <c r="G18" s="80"/>
      <c r="H18" s="80"/>
      <c r="I18" s="80"/>
      <c r="J18" s="80"/>
      <c r="K18" s="152"/>
      <c r="L18" s="152"/>
      <c r="M18" s="152"/>
      <c r="N18" s="151"/>
      <c r="O18" s="151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1"/>
      <c r="AK18" s="82">
        <f>COUNTIF(C7:AJ18,"*")/COUNTIF($C$2:$AJ$3,"*")</f>
        <v>0</v>
      </c>
      <c r="AL18" s="32"/>
    </row>
    <row r="19" spans="1:38" ht="45" customHeight="1" x14ac:dyDescent="0.25">
      <c r="A19" s="260"/>
      <c r="B19" s="101" t="s">
        <v>278</v>
      </c>
      <c r="C19" s="79"/>
      <c r="D19" s="80"/>
      <c r="E19" s="80"/>
      <c r="F19" s="80"/>
      <c r="G19" s="80"/>
      <c r="H19" s="80"/>
      <c r="I19" s="80"/>
      <c r="J19" s="80"/>
      <c r="K19" s="152"/>
      <c r="L19" s="152"/>
      <c r="M19" s="152"/>
      <c r="N19" s="151"/>
      <c r="O19" s="151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1"/>
      <c r="AK19" s="82">
        <f>COUNTIF(C7:AJ19,"*")/COUNTIF($C$2:$AJ$3,"*")</f>
        <v>0</v>
      </c>
      <c r="AL19" s="32"/>
    </row>
    <row r="20" spans="1:38" ht="45" customHeight="1" x14ac:dyDescent="0.25">
      <c r="A20" s="260"/>
      <c r="B20" s="101" t="s">
        <v>279</v>
      </c>
      <c r="C20" s="79"/>
      <c r="D20" s="80"/>
      <c r="E20" s="80"/>
      <c r="F20" s="80"/>
      <c r="G20" s="80"/>
      <c r="H20" s="80"/>
      <c r="I20" s="80"/>
      <c r="J20" s="80"/>
      <c r="K20" s="152"/>
      <c r="L20" s="152"/>
      <c r="M20" s="152"/>
      <c r="N20" s="151"/>
      <c r="O20" s="151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1"/>
      <c r="AK20" s="82">
        <f>COUNTIF(C7:AJ20,"*")/COUNTIF($C$2:$AJ$3,"*")</f>
        <v>0</v>
      </c>
      <c r="AL20" s="32"/>
    </row>
    <row r="21" spans="1:38" ht="45" customHeight="1" thickBot="1" x14ac:dyDescent="0.3">
      <c r="A21" s="260"/>
      <c r="B21" s="101" t="s">
        <v>280</v>
      </c>
      <c r="C21" s="79"/>
      <c r="D21" s="80"/>
      <c r="E21" s="80"/>
      <c r="F21" s="80"/>
      <c r="G21" s="80"/>
      <c r="H21" s="80"/>
      <c r="I21" s="80"/>
      <c r="J21" s="80"/>
      <c r="K21" s="152"/>
      <c r="L21" s="152"/>
      <c r="M21" s="152"/>
      <c r="N21" s="151"/>
      <c r="O21" s="151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1"/>
      <c r="AK21" s="82">
        <f>COUNTIF(C7:AJ21,"*")/COUNTIF($C$2:$AJ$3,"*")</f>
        <v>0</v>
      </c>
      <c r="AL21" s="32"/>
    </row>
    <row r="22" spans="1:38" ht="45" customHeight="1" x14ac:dyDescent="0.25">
      <c r="A22" s="261" t="s">
        <v>4</v>
      </c>
      <c r="B22" s="60" t="s">
        <v>281</v>
      </c>
      <c r="C22" s="57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138"/>
      <c r="O22" s="138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7"/>
      <c r="AK22" s="52">
        <f t="shared" si="2"/>
        <v>0</v>
      </c>
      <c r="AL22" s="43"/>
    </row>
    <row r="23" spans="1:38" ht="39.75" customHeight="1" x14ac:dyDescent="0.25">
      <c r="A23" s="262"/>
      <c r="B23" s="61" t="s">
        <v>282</v>
      </c>
      <c r="C23" s="58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140"/>
      <c r="O23" s="14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39"/>
      <c r="AK23" s="54">
        <f t="shared" si="2"/>
        <v>0</v>
      </c>
      <c r="AL23" s="43"/>
    </row>
    <row r="24" spans="1:38" ht="39.75" customHeight="1" x14ac:dyDescent="0.25">
      <c r="A24" s="263"/>
      <c r="B24" s="102" t="s">
        <v>283</v>
      </c>
      <c r="C24" s="104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151"/>
      <c r="O24" s="151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1"/>
      <c r="AK24" s="82">
        <f>COUNTIF(C7:AJ24,"*")/COUNTIF($C$2:$AJ$3,"*")</f>
        <v>0</v>
      </c>
      <c r="AL24" s="43"/>
    </row>
    <row r="25" spans="1:38" ht="39.75" customHeight="1" x14ac:dyDescent="0.25">
      <c r="A25" s="263"/>
      <c r="B25" s="102" t="s">
        <v>284</v>
      </c>
      <c r="C25" s="104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151"/>
      <c r="O25" s="151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1"/>
      <c r="AK25" s="82">
        <f>COUNTIF(C7:AJ25,"*")/COUNTIF($C$2:$AJ$3,"*")</f>
        <v>0</v>
      </c>
      <c r="AL25" s="43"/>
    </row>
    <row r="26" spans="1:38" ht="39.75" customHeight="1" x14ac:dyDescent="0.25">
      <c r="A26" s="263"/>
      <c r="B26" s="102" t="s">
        <v>285</v>
      </c>
      <c r="C26" s="104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151"/>
      <c r="O26" s="151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1"/>
      <c r="AK26" s="82">
        <f>COUNTIF(C7:AJ26,"*")/COUNTIF($C$2:$AJ$3,"*")</f>
        <v>0</v>
      </c>
      <c r="AL26" s="43"/>
    </row>
    <row r="27" spans="1:38" ht="39.75" customHeight="1" x14ac:dyDescent="0.25">
      <c r="A27" s="263"/>
      <c r="B27" s="102" t="s">
        <v>286</v>
      </c>
      <c r="C27" s="104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151"/>
      <c r="O27" s="151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1"/>
      <c r="AK27" s="82">
        <f>COUNTIF(C7:AJ27,"*")/COUNTIF($C$2:$AJ$3,"*")</f>
        <v>0</v>
      </c>
      <c r="AL27" s="43"/>
    </row>
    <row r="28" spans="1:38" ht="39.75" customHeight="1" x14ac:dyDescent="0.25">
      <c r="A28" s="263"/>
      <c r="B28" s="102" t="s">
        <v>287</v>
      </c>
      <c r="C28" s="104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151"/>
      <c r="O28" s="151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1"/>
      <c r="AK28" s="82">
        <f>COUNTIF(C7:AJ28,"*")/COUNTIF($C$2:$AJ$3,"*")</f>
        <v>0</v>
      </c>
      <c r="AL28" s="43"/>
    </row>
    <row r="29" spans="1:38" ht="46.95" customHeight="1" x14ac:dyDescent="0.25">
      <c r="A29" s="263"/>
      <c r="B29" s="102" t="s">
        <v>288</v>
      </c>
      <c r="C29" s="104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151"/>
      <c r="O29" s="151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1"/>
      <c r="AK29" s="82">
        <f>COUNTIF(C7:AJ29,"*")/COUNTIF($C$2:$AJ$3,"*")</f>
        <v>0</v>
      </c>
      <c r="AL29" s="43"/>
    </row>
    <row r="30" spans="1:38" ht="49.95" customHeight="1" x14ac:dyDescent="0.25">
      <c r="A30" s="263"/>
      <c r="B30" s="102" t="s">
        <v>289</v>
      </c>
      <c r="C30" s="104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151"/>
      <c r="O30" s="151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1"/>
      <c r="AK30" s="82">
        <f>COUNTIF(C7:AJ30,"*")/COUNTIF($C$2:$AJ$3,"*")</f>
        <v>0</v>
      </c>
      <c r="AL30" s="43"/>
    </row>
    <row r="31" spans="1:38" ht="14.25" customHeight="1" x14ac:dyDescent="0.25">
      <c r="AL31" s="43"/>
    </row>
    <row r="32" spans="1:38" ht="14.25" customHeight="1" x14ac:dyDescent="0.25">
      <c r="AL32" s="43"/>
    </row>
    <row r="33" spans="2:38" ht="14.25" customHeight="1" x14ac:dyDescent="0.25">
      <c r="AL33" s="43"/>
    </row>
    <row r="36" spans="2:38" x14ac:dyDescent="0.25">
      <c r="B36" s="110"/>
    </row>
  </sheetData>
  <mergeCells count="42">
    <mergeCell ref="A13:A21"/>
    <mergeCell ref="A22:A30"/>
    <mergeCell ref="AI2:AI3"/>
    <mergeCell ref="AJ2:AJ3"/>
    <mergeCell ref="A3:B3"/>
    <mergeCell ref="A4:B4"/>
    <mergeCell ref="A5:B5"/>
    <mergeCell ref="A6:A12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P2:P3"/>
    <mergeCell ref="A1:T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"/>
  <sheetViews>
    <sheetView zoomScaleNormal="100" workbookViewId="0">
      <selection activeCell="A3" sqref="A3:B3"/>
    </sheetView>
  </sheetViews>
  <sheetFormatPr defaultColWidth="9.109375" defaultRowHeight="13.8" x14ac:dyDescent="0.25"/>
  <cols>
    <col min="1" max="1" width="4.88671875" style="31" customWidth="1"/>
    <col min="2" max="2" width="39.109375" style="31" customWidth="1"/>
    <col min="3" max="36" width="6.109375" style="31" customWidth="1"/>
    <col min="37" max="37" width="9.109375" style="31"/>
    <col min="38" max="38" width="9.109375" style="31" customWidth="1"/>
    <col min="39" max="16384" width="9.109375" style="31"/>
  </cols>
  <sheetData>
    <row r="1" spans="1:37" ht="30" customHeight="1" thickBot="1" x14ac:dyDescent="0.3">
      <c r="A1" s="210" t="str">
        <f>'[7]Assessment 1'!A1</f>
        <v>End of Unit Assessment | PE | Year 1 | Multi-Skills: Sports Day</v>
      </c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1" t="s">
        <v>5</v>
      </c>
      <c r="AK1" s="70"/>
    </row>
    <row r="2" spans="1:37" ht="39" customHeight="1" x14ac:dyDescent="0.4">
      <c r="A2" s="227" t="s">
        <v>74</v>
      </c>
      <c r="B2" s="228"/>
      <c r="C2" s="167" t="s">
        <v>75</v>
      </c>
      <c r="D2" s="169" t="s">
        <v>76</v>
      </c>
      <c r="E2" s="169" t="s">
        <v>77</v>
      </c>
      <c r="F2" s="169" t="s">
        <v>78</v>
      </c>
      <c r="G2" s="169" t="s">
        <v>79</v>
      </c>
      <c r="H2" s="169" t="s">
        <v>80</v>
      </c>
      <c r="I2" s="169" t="s">
        <v>81</v>
      </c>
      <c r="J2" s="169" t="s">
        <v>82</v>
      </c>
      <c r="K2" s="171" t="s">
        <v>83</v>
      </c>
      <c r="L2" s="171" t="s">
        <v>84</v>
      </c>
      <c r="M2" s="171" t="s">
        <v>85</v>
      </c>
      <c r="N2" s="163" t="s">
        <v>86</v>
      </c>
      <c r="O2" s="163" t="s">
        <v>87</v>
      </c>
      <c r="P2" s="208" t="s">
        <v>0</v>
      </c>
      <c r="Q2" s="208" t="s">
        <v>0</v>
      </c>
      <c r="R2" s="208" t="s">
        <v>0</v>
      </c>
      <c r="S2" s="208" t="s">
        <v>0</v>
      </c>
      <c r="T2" s="208" t="s">
        <v>0</v>
      </c>
      <c r="U2" s="208" t="s">
        <v>0</v>
      </c>
      <c r="V2" s="208" t="s">
        <v>0</v>
      </c>
      <c r="W2" s="208" t="s">
        <v>0</v>
      </c>
      <c r="X2" s="208" t="s">
        <v>0</v>
      </c>
      <c r="Y2" s="208" t="s">
        <v>0</v>
      </c>
      <c r="Z2" s="208" t="s">
        <v>0</v>
      </c>
      <c r="AA2" s="208" t="s">
        <v>0</v>
      </c>
      <c r="AB2" s="208" t="s">
        <v>0</v>
      </c>
      <c r="AC2" s="208" t="s">
        <v>0</v>
      </c>
      <c r="AD2" s="208" t="s">
        <v>0</v>
      </c>
      <c r="AE2" s="208" t="s">
        <v>0</v>
      </c>
      <c r="AF2" s="208" t="s">
        <v>0</v>
      </c>
      <c r="AG2" s="208" t="s">
        <v>0</v>
      </c>
      <c r="AH2" s="208" t="s">
        <v>0</v>
      </c>
      <c r="AI2" s="208" t="s">
        <v>0</v>
      </c>
      <c r="AJ2" s="221" t="s">
        <v>0</v>
      </c>
      <c r="AK2" s="72"/>
    </row>
    <row r="3" spans="1:37" ht="56.25" customHeight="1" thickBot="1" x14ac:dyDescent="0.3">
      <c r="A3" s="229" t="s">
        <v>88</v>
      </c>
      <c r="B3" s="230"/>
      <c r="C3" s="168"/>
      <c r="D3" s="170"/>
      <c r="E3" s="170"/>
      <c r="F3" s="170"/>
      <c r="G3" s="170"/>
      <c r="H3" s="170"/>
      <c r="I3" s="170"/>
      <c r="J3" s="170"/>
      <c r="K3" s="172"/>
      <c r="L3" s="172"/>
      <c r="M3" s="172"/>
      <c r="N3" s="164"/>
      <c r="O3" s="164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22"/>
      <c r="AK3" s="73" t="s">
        <v>7</v>
      </c>
    </row>
    <row r="4" spans="1:37" s="33" customFormat="1" ht="21" customHeight="1" x14ac:dyDescent="0.25">
      <c r="A4" s="223" t="s">
        <v>1</v>
      </c>
      <c r="B4" s="224"/>
      <c r="C4" s="120">
        <f t="shared" ref="C4:AJ4" si="0">COUNTIF(C6:C60,"*")/COUNTIF($B$6:$B$60,"*")</f>
        <v>0</v>
      </c>
      <c r="D4" s="120">
        <f t="shared" si="0"/>
        <v>0</v>
      </c>
      <c r="E4" s="120">
        <f t="shared" si="0"/>
        <v>0</v>
      </c>
      <c r="F4" s="120">
        <f t="shared" si="0"/>
        <v>0</v>
      </c>
      <c r="G4" s="120">
        <f t="shared" si="0"/>
        <v>0</v>
      </c>
      <c r="H4" s="120">
        <f t="shared" si="0"/>
        <v>0</v>
      </c>
      <c r="I4" s="120">
        <f t="shared" si="0"/>
        <v>0</v>
      </c>
      <c r="J4" s="120">
        <f t="shared" si="0"/>
        <v>0</v>
      </c>
      <c r="K4" s="130">
        <f t="shared" si="0"/>
        <v>0</v>
      </c>
      <c r="L4" s="130">
        <f t="shared" si="0"/>
        <v>0</v>
      </c>
      <c r="M4" s="130">
        <f t="shared" si="0"/>
        <v>0</v>
      </c>
      <c r="N4" s="136">
        <f t="shared" si="0"/>
        <v>0</v>
      </c>
      <c r="O4" s="136">
        <f t="shared" si="0"/>
        <v>0</v>
      </c>
      <c r="P4" s="44">
        <f t="shared" si="0"/>
        <v>0</v>
      </c>
      <c r="Q4" s="44">
        <f t="shared" si="0"/>
        <v>0</v>
      </c>
      <c r="R4" s="44">
        <f t="shared" si="0"/>
        <v>0</v>
      </c>
      <c r="S4" s="44">
        <f t="shared" si="0"/>
        <v>0</v>
      </c>
      <c r="T4" s="44">
        <f t="shared" si="0"/>
        <v>0</v>
      </c>
      <c r="U4" s="44">
        <f t="shared" si="0"/>
        <v>0</v>
      </c>
      <c r="V4" s="44">
        <f t="shared" si="0"/>
        <v>0</v>
      </c>
      <c r="W4" s="44">
        <f t="shared" si="0"/>
        <v>0</v>
      </c>
      <c r="X4" s="44">
        <f t="shared" si="0"/>
        <v>0</v>
      </c>
      <c r="Y4" s="44">
        <f t="shared" si="0"/>
        <v>0</v>
      </c>
      <c r="Z4" s="44">
        <f t="shared" si="0"/>
        <v>0</v>
      </c>
      <c r="AA4" s="44">
        <f t="shared" si="0"/>
        <v>0</v>
      </c>
      <c r="AB4" s="44">
        <f t="shared" si="0"/>
        <v>0</v>
      </c>
      <c r="AC4" s="44">
        <f t="shared" si="0"/>
        <v>0</v>
      </c>
      <c r="AD4" s="44">
        <f t="shared" si="0"/>
        <v>0</v>
      </c>
      <c r="AE4" s="44">
        <f t="shared" si="0"/>
        <v>0</v>
      </c>
      <c r="AF4" s="44">
        <f t="shared" si="0"/>
        <v>0</v>
      </c>
      <c r="AG4" s="44">
        <f t="shared" si="0"/>
        <v>0</v>
      </c>
      <c r="AH4" s="44">
        <f t="shared" si="0"/>
        <v>0</v>
      </c>
      <c r="AI4" s="44">
        <f t="shared" si="0"/>
        <v>0</v>
      </c>
      <c r="AJ4" s="45">
        <f t="shared" si="0"/>
        <v>0</v>
      </c>
      <c r="AK4" s="74"/>
    </row>
    <row r="5" spans="1:37" s="34" customFormat="1" ht="30.75" customHeight="1" thickBot="1" x14ac:dyDescent="0.25">
      <c r="A5" s="225" t="s">
        <v>6</v>
      </c>
      <c r="B5" s="226"/>
      <c r="C5" s="121" t="str">
        <f>IF(COUNTIF(C6:C35, "*")=6, "y", "n")</f>
        <v>n</v>
      </c>
      <c r="D5" s="121" t="str">
        <f t="shared" ref="D5:AH5" si="1">IF(COUNTIF(D6:D35, "*")=6, "y", "n")</f>
        <v>n</v>
      </c>
      <c r="E5" s="121" t="str">
        <f t="shared" si="1"/>
        <v>n</v>
      </c>
      <c r="F5" s="121" t="str">
        <f t="shared" si="1"/>
        <v>n</v>
      </c>
      <c r="G5" s="121" t="str">
        <f t="shared" si="1"/>
        <v>n</v>
      </c>
      <c r="H5" s="121" t="str">
        <f t="shared" si="1"/>
        <v>n</v>
      </c>
      <c r="I5" s="121" t="str">
        <f t="shared" si="1"/>
        <v>n</v>
      </c>
      <c r="J5" s="121" t="str">
        <f t="shared" si="1"/>
        <v>n</v>
      </c>
      <c r="K5" s="131" t="str">
        <f t="shared" si="1"/>
        <v>n</v>
      </c>
      <c r="L5" s="131" t="str">
        <f t="shared" si="1"/>
        <v>n</v>
      </c>
      <c r="M5" s="131" t="str">
        <f t="shared" si="1"/>
        <v>n</v>
      </c>
      <c r="N5" s="137" t="str">
        <f t="shared" si="1"/>
        <v>n</v>
      </c>
      <c r="O5" s="137" t="str">
        <f t="shared" si="1"/>
        <v>n</v>
      </c>
      <c r="P5" s="46" t="str">
        <f t="shared" si="1"/>
        <v>n</v>
      </c>
      <c r="Q5" s="46" t="str">
        <f t="shared" si="1"/>
        <v>n</v>
      </c>
      <c r="R5" s="46" t="str">
        <f t="shared" si="1"/>
        <v>n</v>
      </c>
      <c r="S5" s="46" t="str">
        <f t="shared" si="1"/>
        <v>n</v>
      </c>
      <c r="T5" s="46" t="str">
        <f t="shared" si="1"/>
        <v>n</v>
      </c>
      <c r="U5" s="46" t="str">
        <f t="shared" si="1"/>
        <v>n</v>
      </c>
      <c r="V5" s="46" t="str">
        <f t="shared" si="1"/>
        <v>n</v>
      </c>
      <c r="W5" s="46" t="str">
        <f t="shared" si="1"/>
        <v>n</v>
      </c>
      <c r="X5" s="46" t="str">
        <f t="shared" si="1"/>
        <v>n</v>
      </c>
      <c r="Y5" s="46" t="str">
        <f t="shared" si="1"/>
        <v>n</v>
      </c>
      <c r="Z5" s="46" t="str">
        <f t="shared" si="1"/>
        <v>n</v>
      </c>
      <c r="AA5" s="46" t="str">
        <f t="shared" si="1"/>
        <v>n</v>
      </c>
      <c r="AB5" s="46" t="str">
        <f t="shared" si="1"/>
        <v>n</v>
      </c>
      <c r="AC5" s="46" t="str">
        <f t="shared" si="1"/>
        <v>n</v>
      </c>
      <c r="AD5" s="46" t="str">
        <f t="shared" si="1"/>
        <v>n</v>
      </c>
      <c r="AE5" s="46" t="str">
        <f t="shared" si="1"/>
        <v>n</v>
      </c>
      <c r="AF5" s="46" t="str">
        <f t="shared" si="1"/>
        <v>n</v>
      </c>
      <c r="AG5" s="46" t="str">
        <f t="shared" si="1"/>
        <v>n</v>
      </c>
      <c r="AH5" s="46" t="str">
        <f t="shared" si="1"/>
        <v>n</v>
      </c>
      <c r="AI5" s="46" t="str">
        <f>IF(COUNTIF(AI6:AI35, "*")=6, "y", "n")</f>
        <v>n</v>
      </c>
      <c r="AJ5" s="46" t="str">
        <f>IF(COUNTIF(AI6:AI35, "*")=6, "y", "n")</f>
        <v>n</v>
      </c>
      <c r="AK5" s="50">
        <f>COUNTIF(C5:AJ5, "y")/COUNTIF(C2:AJ2,"*")</f>
        <v>0</v>
      </c>
    </row>
    <row r="6" spans="1:37" ht="37.5" customHeight="1" x14ac:dyDescent="0.25">
      <c r="A6" s="214" t="s">
        <v>2</v>
      </c>
      <c r="B6" s="75" t="s">
        <v>290</v>
      </c>
      <c r="C6" s="122"/>
      <c r="D6" s="123"/>
      <c r="E6" s="123"/>
      <c r="F6" s="123"/>
      <c r="G6" s="123"/>
      <c r="H6" s="123"/>
      <c r="I6" s="123"/>
      <c r="J6" s="123"/>
      <c r="K6" s="132"/>
      <c r="L6" s="132"/>
      <c r="M6" s="132"/>
      <c r="N6" s="138"/>
      <c r="O6" s="138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K6" s="52">
        <f>AK7</f>
        <v>0</v>
      </c>
    </row>
    <row r="7" spans="1:37" ht="37.5" customHeight="1" x14ac:dyDescent="0.25">
      <c r="A7" s="215"/>
      <c r="B7" s="76" t="s">
        <v>291</v>
      </c>
      <c r="C7" s="124"/>
      <c r="D7" s="125"/>
      <c r="E7" s="125"/>
      <c r="F7" s="125"/>
      <c r="G7" s="125"/>
      <c r="H7" s="125"/>
      <c r="I7" s="125"/>
      <c r="J7" s="125"/>
      <c r="K7" s="133"/>
      <c r="L7" s="133"/>
      <c r="M7" s="133"/>
      <c r="N7" s="139"/>
      <c r="O7" s="139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6"/>
      <c r="AK7" s="67">
        <f t="shared" ref="AK7:AK50" si="2">COUNTIF(C7:AJ7,"*")/COUNTIF($C$2:$AJ$3,"*")</f>
        <v>0</v>
      </c>
    </row>
    <row r="8" spans="1:37" ht="37.5" customHeight="1" x14ac:dyDescent="0.25">
      <c r="A8" s="215"/>
      <c r="B8" s="76" t="s">
        <v>292</v>
      </c>
      <c r="C8" s="124"/>
      <c r="D8" s="125"/>
      <c r="E8" s="125"/>
      <c r="F8" s="125"/>
      <c r="G8" s="125"/>
      <c r="H8" s="125"/>
      <c r="I8" s="125"/>
      <c r="J8" s="125"/>
      <c r="K8" s="133"/>
      <c r="L8" s="133"/>
      <c r="M8" s="133"/>
      <c r="N8" s="139"/>
      <c r="O8" s="139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6"/>
      <c r="AK8" s="67">
        <f t="shared" si="2"/>
        <v>0</v>
      </c>
    </row>
    <row r="9" spans="1:37" ht="37.5" customHeight="1" x14ac:dyDescent="0.25">
      <c r="A9" s="215"/>
      <c r="B9" s="76" t="s">
        <v>293</v>
      </c>
      <c r="C9" s="124"/>
      <c r="D9" s="125"/>
      <c r="E9" s="125"/>
      <c r="F9" s="125"/>
      <c r="G9" s="125"/>
      <c r="H9" s="125"/>
      <c r="I9" s="125"/>
      <c r="J9" s="125"/>
      <c r="K9" s="133"/>
      <c r="L9" s="133"/>
      <c r="M9" s="133"/>
      <c r="N9" s="139"/>
      <c r="O9" s="139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6"/>
      <c r="AK9" s="67">
        <f t="shared" si="2"/>
        <v>0</v>
      </c>
    </row>
    <row r="10" spans="1:37" ht="37.5" customHeight="1" x14ac:dyDescent="0.25">
      <c r="A10" s="215"/>
      <c r="B10" s="76" t="s">
        <v>294</v>
      </c>
      <c r="C10" s="124"/>
      <c r="D10" s="125"/>
      <c r="E10" s="125"/>
      <c r="F10" s="125"/>
      <c r="G10" s="125"/>
      <c r="H10" s="125"/>
      <c r="I10" s="125"/>
      <c r="J10" s="125"/>
      <c r="K10" s="133"/>
      <c r="L10" s="133"/>
      <c r="M10" s="133"/>
      <c r="N10" s="139"/>
      <c r="O10" s="139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6"/>
      <c r="AK10" s="67">
        <f t="shared" si="2"/>
        <v>0</v>
      </c>
    </row>
    <row r="11" spans="1:37" ht="37.5" customHeight="1" x14ac:dyDescent="0.25">
      <c r="A11" s="215"/>
      <c r="B11" s="76" t="s">
        <v>295</v>
      </c>
      <c r="C11" s="124"/>
      <c r="D11" s="125"/>
      <c r="E11" s="125"/>
      <c r="F11" s="125"/>
      <c r="G11" s="125"/>
      <c r="H11" s="125"/>
      <c r="I11" s="125"/>
      <c r="J11" s="125"/>
      <c r="K11" s="133"/>
      <c r="L11" s="133"/>
      <c r="M11" s="133"/>
      <c r="N11" s="139"/>
      <c r="O11" s="139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  <c r="AK11" s="67">
        <f t="shared" si="2"/>
        <v>0</v>
      </c>
    </row>
    <row r="12" spans="1:37" ht="37.5" customHeight="1" x14ac:dyDescent="0.25">
      <c r="A12" s="215"/>
      <c r="B12" s="76" t="s">
        <v>296</v>
      </c>
      <c r="C12" s="124"/>
      <c r="D12" s="125"/>
      <c r="E12" s="125"/>
      <c r="F12" s="125"/>
      <c r="G12" s="125"/>
      <c r="H12" s="125"/>
      <c r="I12" s="125"/>
      <c r="J12" s="125"/>
      <c r="K12" s="133"/>
      <c r="L12" s="133"/>
      <c r="M12" s="133"/>
      <c r="N12" s="139"/>
      <c r="O12" s="139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  <c r="AK12" s="67">
        <f t="shared" si="2"/>
        <v>0</v>
      </c>
    </row>
    <row r="13" spans="1:37" ht="37.5" customHeight="1" x14ac:dyDescent="0.25">
      <c r="A13" s="215"/>
      <c r="B13" s="76" t="s">
        <v>297</v>
      </c>
      <c r="C13" s="124"/>
      <c r="D13" s="125"/>
      <c r="E13" s="125"/>
      <c r="F13" s="125"/>
      <c r="G13" s="125"/>
      <c r="H13" s="125"/>
      <c r="I13" s="125"/>
      <c r="J13" s="125"/>
      <c r="K13" s="133"/>
      <c r="L13" s="133"/>
      <c r="M13" s="133"/>
      <c r="N13" s="139"/>
      <c r="O13" s="139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K13" s="67">
        <f t="shared" si="2"/>
        <v>0</v>
      </c>
    </row>
    <row r="14" spans="1:37" ht="37.5" customHeight="1" x14ac:dyDescent="0.25">
      <c r="A14" s="215"/>
      <c r="B14" s="77" t="s">
        <v>298</v>
      </c>
      <c r="C14" s="126"/>
      <c r="D14" s="127"/>
      <c r="E14" s="127"/>
      <c r="F14" s="127"/>
      <c r="G14" s="127"/>
      <c r="H14" s="127"/>
      <c r="I14" s="127"/>
      <c r="J14" s="127"/>
      <c r="K14" s="134"/>
      <c r="L14" s="134"/>
      <c r="M14" s="134"/>
      <c r="N14" s="140"/>
      <c r="O14" s="140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39"/>
      <c r="AK14" s="54">
        <f t="shared" si="2"/>
        <v>0</v>
      </c>
    </row>
    <row r="15" spans="1:37" ht="37.5" customHeight="1" x14ac:dyDescent="0.25">
      <c r="A15" s="215"/>
      <c r="B15" s="78" t="s">
        <v>299</v>
      </c>
      <c r="C15" s="142"/>
      <c r="D15" s="143"/>
      <c r="E15" s="143"/>
      <c r="F15" s="143"/>
      <c r="G15" s="143"/>
      <c r="H15" s="143"/>
      <c r="I15" s="143"/>
      <c r="J15" s="143"/>
      <c r="K15" s="152"/>
      <c r="L15" s="152"/>
      <c r="M15" s="152"/>
      <c r="N15" s="151"/>
      <c r="O15" s="151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1"/>
      <c r="AK15" s="82">
        <f>COUNTIF(C15:AJ15,"*")/COUNTIF($C$2:$AJ$3,"*")</f>
        <v>0</v>
      </c>
    </row>
    <row r="16" spans="1:37" ht="37.5" customHeight="1" x14ac:dyDescent="0.25">
      <c r="A16" s="215"/>
      <c r="B16" s="78" t="s">
        <v>300</v>
      </c>
      <c r="C16" s="142"/>
      <c r="D16" s="143"/>
      <c r="E16" s="143"/>
      <c r="F16" s="143"/>
      <c r="G16" s="143"/>
      <c r="H16" s="143"/>
      <c r="I16" s="143"/>
      <c r="J16" s="143"/>
      <c r="K16" s="152"/>
      <c r="L16" s="152"/>
      <c r="M16" s="152"/>
      <c r="N16" s="151"/>
      <c r="O16" s="151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1"/>
      <c r="AK16" s="82">
        <f>COUNTIF(C16:AJ16,"*")/COUNTIF($C$2:$AJ$3,"*")</f>
        <v>0</v>
      </c>
    </row>
    <row r="17" spans="1:38" ht="37.5" customHeight="1" x14ac:dyDescent="0.25">
      <c r="A17" s="215"/>
      <c r="B17" s="78" t="s">
        <v>301</v>
      </c>
      <c r="C17" s="142"/>
      <c r="D17" s="143"/>
      <c r="E17" s="143"/>
      <c r="F17" s="143"/>
      <c r="G17" s="143"/>
      <c r="H17" s="143"/>
      <c r="I17" s="143"/>
      <c r="J17" s="143"/>
      <c r="K17" s="152"/>
      <c r="L17" s="152"/>
      <c r="M17" s="152"/>
      <c r="N17" s="151"/>
      <c r="O17" s="151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1"/>
      <c r="AK17" s="82">
        <f>COUNTIF(C17:AJ17,"*")/COUNTIF($C$2:$AJ$3,"*")</f>
        <v>0</v>
      </c>
    </row>
    <row r="18" spans="1:38" ht="37.5" customHeight="1" x14ac:dyDescent="0.25">
      <c r="A18" s="215"/>
      <c r="B18" s="78" t="s">
        <v>302</v>
      </c>
      <c r="C18" s="142"/>
      <c r="D18" s="143"/>
      <c r="E18" s="143"/>
      <c r="F18" s="143"/>
      <c r="G18" s="143"/>
      <c r="H18" s="143"/>
      <c r="I18" s="143"/>
      <c r="J18" s="143"/>
      <c r="K18" s="152"/>
      <c r="L18" s="152"/>
      <c r="M18" s="152"/>
      <c r="N18" s="151"/>
      <c r="O18" s="151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1"/>
      <c r="AK18" s="82">
        <f>COUNTIF(C18:AJ18,"*")/COUNTIF($C$2:$AJ$3,"*")</f>
        <v>0</v>
      </c>
    </row>
    <row r="19" spans="1:38" ht="37.5" customHeight="1" x14ac:dyDescent="0.25">
      <c r="A19" s="215"/>
      <c r="B19" s="78" t="s">
        <v>303</v>
      </c>
      <c r="C19" s="142"/>
      <c r="D19" s="143"/>
      <c r="E19" s="143"/>
      <c r="F19" s="143"/>
      <c r="G19" s="143"/>
      <c r="H19" s="143"/>
      <c r="I19" s="143"/>
      <c r="J19" s="143"/>
      <c r="K19" s="152"/>
      <c r="L19" s="152"/>
      <c r="M19" s="152"/>
      <c r="N19" s="151"/>
      <c r="O19" s="151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1"/>
      <c r="AK19" s="82">
        <f>COUNTIF(C19:AJ19,"*")/COUNTIF($C$2:$AJ$3,"*")</f>
        <v>0</v>
      </c>
    </row>
    <row r="20" spans="1:38" ht="37.5" customHeight="1" thickBot="1" x14ac:dyDescent="0.3">
      <c r="A20" s="216"/>
      <c r="B20" s="83" t="s">
        <v>304</v>
      </c>
      <c r="C20" s="128"/>
      <c r="D20" s="129"/>
      <c r="E20" s="129"/>
      <c r="F20" s="129"/>
      <c r="G20" s="129"/>
      <c r="H20" s="129"/>
      <c r="I20" s="129"/>
      <c r="J20" s="129"/>
      <c r="K20" s="135"/>
      <c r="L20" s="135"/>
      <c r="M20" s="135"/>
      <c r="N20" s="141"/>
      <c r="O20" s="1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2"/>
      <c r="AK20" s="56">
        <f t="shared" si="2"/>
        <v>0</v>
      </c>
    </row>
    <row r="21" spans="1:38" ht="37.5" customHeight="1" x14ac:dyDescent="0.25">
      <c r="A21" s="214" t="s">
        <v>3</v>
      </c>
      <c r="B21" s="75" t="s">
        <v>305</v>
      </c>
      <c r="C21" s="35"/>
      <c r="D21" s="36"/>
      <c r="E21" s="36"/>
      <c r="F21" s="36"/>
      <c r="G21" s="36"/>
      <c r="H21" s="36"/>
      <c r="I21" s="36"/>
      <c r="J21" s="36"/>
      <c r="K21" s="132"/>
      <c r="L21" s="132"/>
      <c r="M21" s="132"/>
      <c r="N21" s="138"/>
      <c r="O21" s="13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52">
        <f t="shared" si="2"/>
        <v>0</v>
      </c>
    </row>
    <row r="22" spans="1:38" ht="37.5" customHeight="1" x14ac:dyDescent="0.25">
      <c r="A22" s="215"/>
      <c r="B22" s="76" t="s">
        <v>306</v>
      </c>
      <c r="C22" s="64"/>
      <c r="D22" s="65"/>
      <c r="E22" s="65"/>
      <c r="F22" s="65"/>
      <c r="G22" s="65"/>
      <c r="H22" s="65"/>
      <c r="I22" s="65"/>
      <c r="J22" s="65"/>
      <c r="K22" s="133"/>
      <c r="L22" s="133"/>
      <c r="M22" s="133"/>
      <c r="N22" s="139"/>
      <c r="O22" s="139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6"/>
      <c r="AK22" s="67">
        <f>COUNTIF(C22:AJ22,"*")/COUNTIF($C$2:$AJ$3,"*")</f>
        <v>0</v>
      </c>
    </row>
    <row r="23" spans="1:38" ht="37.5" customHeight="1" x14ac:dyDescent="0.25">
      <c r="A23" s="215"/>
      <c r="B23" s="76" t="s">
        <v>307</v>
      </c>
      <c r="C23" s="64"/>
      <c r="D23" s="65"/>
      <c r="E23" s="65"/>
      <c r="F23" s="65"/>
      <c r="G23" s="65"/>
      <c r="H23" s="65"/>
      <c r="I23" s="65"/>
      <c r="J23" s="65"/>
      <c r="K23" s="133"/>
      <c r="L23" s="133"/>
      <c r="M23" s="133"/>
      <c r="N23" s="139"/>
      <c r="O23" s="139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6"/>
      <c r="AK23" s="67">
        <f>COUNTIF(C23:AJ23,"*")/COUNTIF($C$2:$AJ$3,"*")</f>
        <v>0</v>
      </c>
    </row>
    <row r="24" spans="1:38" ht="51" customHeight="1" x14ac:dyDescent="0.25">
      <c r="A24" s="215"/>
      <c r="B24" s="76" t="s">
        <v>308</v>
      </c>
      <c r="C24" s="64"/>
      <c r="D24" s="65"/>
      <c r="E24" s="65"/>
      <c r="F24" s="65"/>
      <c r="G24" s="65"/>
      <c r="H24" s="65"/>
      <c r="I24" s="65"/>
      <c r="J24" s="65"/>
      <c r="K24" s="133"/>
      <c r="L24" s="133"/>
      <c r="M24" s="133"/>
      <c r="N24" s="139"/>
      <c r="O24" s="139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  <c r="AK24" s="67">
        <f>COUNTIF(C24:AJ24,"*")/COUNTIF($C$2:$AJ$3,"*")</f>
        <v>0</v>
      </c>
    </row>
    <row r="25" spans="1:38" ht="51" customHeight="1" x14ac:dyDescent="0.25">
      <c r="A25" s="215"/>
      <c r="B25" s="76" t="s">
        <v>309</v>
      </c>
      <c r="C25" s="64"/>
      <c r="D25" s="65"/>
      <c r="E25" s="65"/>
      <c r="F25" s="65"/>
      <c r="G25" s="65"/>
      <c r="H25" s="65"/>
      <c r="I25" s="65"/>
      <c r="J25" s="65"/>
      <c r="K25" s="133"/>
      <c r="L25" s="133"/>
      <c r="M25" s="133"/>
      <c r="N25" s="139"/>
      <c r="O25" s="139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6"/>
      <c r="AK25" s="67">
        <f>COUNTIF(C25:AJ25,"*")/COUNTIF($C$2:$AJ$3,"*")</f>
        <v>0</v>
      </c>
    </row>
    <row r="26" spans="1:38" ht="37.5" customHeight="1" x14ac:dyDescent="0.25">
      <c r="A26" s="215"/>
      <c r="B26" s="76" t="s">
        <v>310</v>
      </c>
      <c r="C26" s="64"/>
      <c r="D26" s="65"/>
      <c r="E26" s="65"/>
      <c r="F26" s="65"/>
      <c r="G26" s="65"/>
      <c r="H26" s="65"/>
      <c r="I26" s="65"/>
      <c r="J26" s="65"/>
      <c r="K26" s="133"/>
      <c r="L26" s="133"/>
      <c r="M26" s="133"/>
      <c r="N26" s="139"/>
      <c r="O26" s="139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6"/>
      <c r="AK26" s="67">
        <f>COUNTIF(C26:AJ26,"*")/COUNTIF($C$2:$AJ$3,"*")</f>
        <v>0</v>
      </c>
    </row>
    <row r="27" spans="1:38" ht="37.5" customHeight="1" x14ac:dyDescent="0.25">
      <c r="A27" s="215"/>
      <c r="B27" s="77" t="s">
        <v>311</v>
      </c>
      <c r="C27" s="38"/>
      <c r="D27" s="22"/>
      <c r="E27" s="22"/>
      <c r="F27" s="22"/>
      <c r="G27" s="22"/>
      <c r="H27" s="22"/>
      <c r="I27" s="22"/>
      <c r="J27" s="22"/>
      <c r="K27" s="134"/>
      <c r="L27" s="134"/>
      <c r="M27" s="134"/>
      <c r="N27" s="140"/>
      <c r="O27" s="140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39"/>
      <c r="AK27" s="54">
        <f t="shared" si="2"/>
        <v>0</v>
      </c>
      <c r="AL27" s="32"/>
    </row>
    <row r="28" spans="1:38" ht="37.5" customHeight="1" x14ac:dyDescent="0.25">
      <c r="A28" s="215"/>
      <c r="B28" s="78" t="s">
        <v>312</v>
      </c>
      <c r="C28" s="79"/>
      <c r="D28" s="80"/>
      <c r="E28" s="80"/>
      <c r="F28" s="80"/>
      <c r="G28" s="80"/>
      <c r="H28" s="80"/>
      <c r="I28" s="80"/>
      <c r="J28" s="80"/>
      <c r="K28" s="152"/>
      <c r="L28" s="152"/>
      <c r="M28" s="152"/>
      <c r="N28" s="151"/>
      <c r="O28" s="151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1"/>
      <c r="AK28" s="82">
        <f t="shared" si="2"/>
        <v>0</v>
      </c>
      <c r="AL28" s="32"/>
    </row>
    <row r="29" spans="1:38" ht="37.5" customHeight="1" x14ac:dyDescent="0.25">
      <c r="A29" s="215"/>
      <c r="B29" s="78" t="s">
        <v>313</v>
      </c>
      <c r="C29" s="79"/>
      <c r="D29" s="80"/>
      <c r="E29" s="80"/>
      <c r="F29" s="80"/>
      <c r="G29" s="80"/>
      <c r="H29" s="80"/>
      <c r="I29" s="80"/>
      <c r="J29" s="80"/>
      <c r="K29" s="152"/>
      <c r="L29" s="152"/>
      <c r="M29" s="152"/>
      <c r="N29" s="151"/>
      <c r="O29" s="151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1"/>
      <c r="AK29" s="82">
        <f t="shared" si="2"/>
        <v>0</v>
      </c>
      <c r="AL29" s="32"/>
    </row>
    <row r="30" spans="1:38" ht="37.5" customHeight="1" x14ac:dyDescent="0.25">
      <c r="A30" s="215"/>
      <c r="B30" s="78" t="s">
        <v>314</v>
      </c>
      <c r="C30" s="79"/>
      <c r="D30" s="80"/>
      <c r="E30" s="80"/>
      <c r="F30" s="80"/>
      <c r="G30" s="80"/>
      <c r="H30" s="80"/>
      <c r="I30" s="80"/>
      <c r="J30" s="80"/>
      <c r="K30" s="152"/>
      <c r="L30" s="152"/>
      <c r="M30" s="152"/>
      <c r="N30" s="151"/>
      <c r="O30" s="151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1"/>
      <c r="AK30" s="82">
        <f t="shared" si="2"/>
        <v>0</v>
      </c>
      <c r="AL30" s="32"/>
    </row>
    <row r="31" spans="1:38" ht="37.5" customHeight="1" x14ac:dyDescent="0.25">
      <c r="A31" s="215"/>
      <c r="B31" s="78" t="s">
        <v>315</v>
      </c>
      <c r="C31" s="79"/>
      <c r="D31" s="80"/>
      <c r="E31" s="80"/>
      <c r="F31" s="80"/>
      <c r="G31" s="80"/>
      <c r="H31" s="80"/>
      <c r="I31" s="80"/>
      <c r="J31" s="80"/>
      <c r="K31" s="152"/>
      <c r="L31" s="152"/>
      <c r="M31" s="152"/>
      <c r="N31" s="151"/>
      <c r="O31" s="151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1"/>
      <c r="AK31" s="82">
        <f t="shared" si="2"/>
        <v>0</v>
      </c>
      <c r="AL31" s="32"/>
    </row>
    <row r="32" spans="1:38" ht="37.5" customHeight="1" x14ac:dyDescent="0.25">
      <c r="A32" s="215"/>
      <c r="B32" s="78" t="s">
        <v>316</v>
      </c>
      <c r="C32" s="79"/>
      <c r="D32" s="80"/>
      <c r="E32" s="80"/>
      <c r="F32" s="80"/>
      <c r="G32" s="80"/>
      <c r="H32" s="80"/>
      <c r="I32" s="80"/>
      <c r="J32" s="80"/>
      <c r="K32" s="152"/>
      <c r="L32" s="152"/>
      <c r="M32" s="152"/>
      <c r="N32" s="151"/>
      <c r="O32" s="151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1"/>
      <c r="AK32" s="82">
        <f t="shared" si="2"/>
        <v>0</v>
      </c>
      <c r="AL32" s="32"/>
    </row>
    <row r="33" spans="1:38" ht="37.5" customHeight="1" x14ac:dyDescent="0.25">
      <c r="A33" s="215"/>
      <c r="B33" s="78" t="s">
        <v>317</v>
      </c>
      <c r="C33" s="79"/>
      <c r="D33" s="80"/>
      <c r="E33" s="80"/>
      <c r="F33" s="80"/>
      <c r="G33" s="80"/>
      <c r="H33" s="80"/>
      <c r="I33" s="80"/>
      <c r="J33" s="80"/>
      <c r="K33" s="152"/>
      <c r="L33" s="152"/>
      <c r="M33" s="152"/>
      <c r="N33" s="151"/>
      <c r="O33" s="151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1"/>
      <c r="AK33" s="82">
        <f t="shared" si="2"/>
        <v>0</v>
      </c>
      <c r="AL33" s="32"/>
    </row>
    <row r="34" spans="1:38" ht="37.5" customHeight="1" x14ac:dyDescent="0.25">
      <c r="A34" s="215"/>
      <c r="B34" s="78" t="s">
        <v>318</v>
      </c>
      <c r="C34" s="79"/>
      <c r="D34" s="80"/>
      <c r="E34" s="80"/>
      <c r="F34" s="80"/>
      <c r="G34" s="80"/>
      <c r="H34" s="80"/>
      <c r="I34" s="80"/>
      <c r="J34" s="80"/>
      <c r="K34" s="152"/>
      <c r="L34" s="152"/>
      <c r="M34" s="152"/>
      <c r="N34" s="151"/>
      <c r="O34" s="151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  <c r="AK34" s="82">
        <f t="shared" si="2"/>
        <v>0</v>
      </c>
      <c r="AL34" s="32"/>
    </row>
    <row r="35" spans="1:38" ht="40.5" customHeight="1" thickBot="1" x14ac:dyDescent="0.3">
      <c r="A35" s="216"/>
      <c r="B35" s="83" t="s">
        <v>319</v>
      </c>
      <c r="C35" s="40"/>
      <c r="D35" s="41"/>
      <c r="E35" s="41"/>
      <c r="F35" s="41"/>
      <c r="G35" s="41"/>
      <c r="H35" s="41"/>
      <c r="I35" s="41"/>
      <c r="J35" s="41"/>
      <c r="K35" s="135"/>
      <c r="L35" s="135"/>
      <c r="M35" s="135"/>
      <c r="N35" s="141"/>
      <c r="O35" s="1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2"/>
      <c r="AK35" s="56">
        <f t="shared" si="2"/>
        <v>0</v>
      </c>
      <c r="AL35" s="43"/>
    </row>
    <row r="36" spans="1:38" ht="37.5" customHeight="1" x14ac:dyDescent="0.25">
      <c r="A36" s="217" t="s">
        <v>4</v>
      </c>
      <c r="B36" s="84" t="s">
        <v>320</v>
      </c>
      <c r="C36" s="57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138"/>
      <c r="O36" s="13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7"/>
      <c r="AK36" s="52">
        <f t="shared" si="2"/>
        <v>0</v>
      </c>
      <c r="AL36" s="43"/>
    </row>
    <row r="37" spans="1:38" ht="37.5" customHeight="1" x14ac:dyDescent="0.25">
      <c r="A37" s="218"/>
      <c r="B37" s="85" t="s">
        <v>321</v>
      </c>
      <c r="C37" s="69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139"/>
      <c r="O37" s="139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6"/>
      <c r="AK37" s="67">
        <f t="shared" si="2"/>
        <v>0</v>
      </c>
      <c r="AL37" s="43"/>
    </row>
    <row r="38" spans="1:38" ht="37.5" customHeight="1" x14ac:dyDescent="0.25">
      <c r="A38" s="218"/>
      <c r="B38" s="85" t="s">
        <v>322</v>
      </c>
      <c r="C38" s="69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139"/>
      <c r="O38" s="139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6"/>
      <c r="AK38" s="67">
        <f t="shared" si="2"/>
        <v>0</v>
      </c>
      <c r="AL38" s="43"/>
    </row>
    <row r="39" spans="1:38" ht="45" customHeight="1" x14ac:dyDescent="0.25">
      <c r="A39" s="218"/>
      <c r="B39" s="85" t="s">
        <v>323</v>
      </c>
      <c r="C39" s="69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139"/>
      <c r="O39" s="139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6"/>
      <c r="AK39" s="67">
        <f t="shared" si="2"/>
        <v>0</v>
      </c>
      <c r="AL39" s="43"/>
    </row>
    <row r="40" spans="1:38" ht="37.5" customHeight="1" x14ac:dyDescent="0.25">
      <c r="A40" s="218"/>
      <c r="B40" s="85" t="s">
        <v>324</v>
      </c>
      <c r="C40" s="69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139"/>
      <c r="O40" s="139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6"/>
      <c r="AK40" s="67">
        <f t="shared" si="2"/>
        <v>0</v>
      </c>
      <c r="AL40" s="43"/>
    </row>
    <row r="41" spans="1:38" ht="45" customHeight="1" x14ac:dyDescent="0.25">
      <c r="A41" s="218"/>
      <c r="B41" s="85" t="s">
        <v>325</v>
      </c>
      <c r="C41" s="69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139"/>
      <c r="O41" s="139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6"/>
      <c r="AK41" s="67">
        <f t="shared" si="2"/>
        <v>0</v>
      </c>
      <c r="AL41" s="43"/>
    </row>
    <row r="42" spans="1:38" ht="37.5" customHeight="1" x14ac:dyDescent="0.25">
      <c r="A42" s="218"/>
      <c r="B42" s="85" t="s">
        <v>326</v>
      </c>
      <c r="C42" s="69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139"/>
      <c r="O42" s="139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6"/>
      <c r="AK42" s="67">
        <f t="shared" si="2"/>
        <v>0</v>
      </c>
      <c r="AL42" s="43"/>
    </row>
    <row r="43" spans="1:38" ht="45" customHeight="1" x14ac:dyDescent="0.25">
      <c r="A43" s="218"/>
      <c r="B43" s="85" t="s">
        <v>327</v>
      </c>
      <c r="C43" s="69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139"/>
      <c r="O43" s="139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6"/>
      <c r="AK43" s="67">
        <f t="shared" si="2"/>
        <v>0</v>
      </c>
      <c r="AL43" s="43"/>
    </row>
    <row r="44" spans="1:38" ht="45" customHeight="1" x14ac:dyDescent="0.25">
      <c r="A44" s="218"/>
      <c r="B44" s="85" t="s">
        <v>328</v>
      </c>
      <c r="C44" s="69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139"/>
      <c r="O44" s="139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6"/>
      <c r="AK44" s="67">
        <f t="shared" si="2"/>
        <v>0</v>
      </c>
      <c r="AL44" s="43"/>
    </row>
    <row r="45" spans="1:38" ht="37.5" customHeight="1" x14ac:dyDescent="0.25">
      <c r="A45" s="218"/>
      <c r="B45" s="85" t="s">
        <v>329</v>
      </c>
      <c r="C45" s="69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139"/>
      <c r="O45" s="139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6"/>
      <c r="AK45" s="67">
        <f t="shared" si="2"/>
        <v>0</v>
      </c>
      <c r="AL45" s="43"/>
    </row>
    <row r="46" spans="1:38" ht="37.5" customHeight="1" x14ac:dyDescent="0.25">
      <c r="A46" s="218"/>
      <c r="B46" s="85" t="s">
        <v>330</v>
      </c>
      <c r="C46" s="69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139"/>
      <c r="O46" s="139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6"/>
      <c r="AK46" s="67">
        <f t="shared" si="2"/>
        <v>0</v>
      </c>
      <c r="AL46" s="43"/>
    </row>
    <row r="47" spans="1:38" ht="37.5" customHeight="1" x14ac:dyDescent="0.25">
      <c r="A47" s="218"/>
      <c r="B47" s="85" t="s">
        <v>331</v>
      </c>
      <c r="C47" s="69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139"/>
      <c r="O47" s="139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6"/>
      <c r="AK47" s="67">
        <f t="shared" si="2"/>
        <v>0</v>
      </c>
      <c r="AL47" s="43"/>
    </row>
    <row r="48" spans="1:38" ht="45" customHeight="1" x14ac:dyDescent="0.25">
      <c r="A48" s="218"/>
      <c r="B48" s="85" t="s">
        <v>332</v>
      </c>
      <c r="C48" s="69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139"/>
      <c r="O48" s="139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6"/>
      <c r="AK48" s="67">
        <f t="shared" si="2"/>
        <v>0</v>
      </c>
      <c r="AL48" s="43"/>
    </row>
    <row r="49" spans="1:38" ht="37.5" customHeight="1" x14ac:dyDescent="0.25">
      <c r="A49" s="219"/>
      <c r="B49" s="86" t="s">
        <v>333</v>
      </c>
      <c r="C49" s="58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140"/>
      <c r="O49" s="140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39"/>
      <c r="AK49" s="54">
        <f t="shared" si="2"/>
        <v>0</v>
      </c>
      <c r="AL49" s="43"/>
    </row>
    <row r="50" spans="1:38" ht="37.5" customHeight="1" thickBot="1" x14ac:dyDescent="0.3">
      <c r="A50" s="220"/>
      <c r="B50" s="87" t="s">
        <v>334</v>
      </c>
      <c r="C50" s="59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141"/>
      <c r="O50" s="1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2"/>
      <c r="AK50" s="56">
        <f t="shared" si="2"/>
        <v>0</v>
      </c>
      <c r="AL50" s="43"/>
    </row>
    <row r="51" spans="1:38" ht="14.25" customHeight="1" x14ac:dyDescent="0.25">
      <c r="AL51" s="43"/>
    </row>
    <row r="52" spans="1:38" ht="14.25" customHeight="1" x14ac:dyDescent="0.25">
      <c r="AL52" s="43"/>
    </row>
    <row r="53" spans="1:38" ht="14.25" customHeight="1" x14ac:dyDescent="0.25">
      <c r="AL53" s="43"/>
    </row>
  </sheetData>
  <mergeCells count="42">
    <mergeCell ref="A21:A35"/>
    <mergeCell ref="A36:A50"/>
    <mergeCell ref="AI2:AI3"/>
    <mergeCell ref="AJ2:AJ3"/>
    <mergeCell ref="A3:B3"/>
    <mergeCell ref="A4:B4"/>
    <mergeCell ref="A5:B5"/>
    <mergeCell ref="A6:A20"/>
    <mergeCell ref="AC2:AC3"/>
    <mergeCell ref="AD2:AD3"/>
    <mergeCell ref="AE2:AE3"/>
    <mergeCell ref="AF2:AF3"/>
    <mergeCell ref="AG2:AG3"/>
    <mergeCell ref="AH2:AH3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P2:P3"/>
    <mergeCell ref="A1:T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23622047244094491" right="0.23622047244094491" top="0.74803149606299213" bottom="0.74803149606299213" header="0.31496062992125984" footer="0.31496062992125984"/>
  <pageSetup paperSize="9" scale="57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Throwing and catching</vt:lpstr>
      <vt:lpstr>Invasion games</vt:lpstr>
      <vt:lpstr>Dance</vt:lpstr>
      <vt:lpstr>Gymnastics</vt:lpstr>
      <vt:lpstr>Circuits</vt:lpstr>
      <vt:lpstr>Beginner swimmers stage 2</vt:lpstr>
      <vt:lpstr>Bat and ball</vt:lpstr>
      <vt:lpstr>Running and jumping</vt:lpstr>
      <vt:lpstr>Sports Day</vt:lpstr>
      <vt:lpstr>Attacking and defending</vt:lpstr>
      <vt:lpstr>Yoga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Tinkler</dc:creator>
  <cp:lastModifiedBy>Jane</cp:lastModifiedBy>
  <cp:lastPrinted>2015-02-19T15:08:35Z</cp:lastPrinted>
  <dcterms:created xsi:type="dcterms:W3CDTF">2015-02-09T14:08:52Z</dcterms:created>
  <dcterms:modified xsi:type="dcterms:W3CDTF">2025-05-17T09:31:41Z</dcterms:modified>
</cp:coreProperties>
</file>