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OneDrive - Crosby Ravensworth CofE School\Staff\CURRICULUM\Subject Folders\Maths\"/>
    </mc:Choice>
  </mc:AlternateContent>
  <bookViews>
    <workbookView xWindow="0" yWindow="0" windowWidth="23040" windowHeight="8808"/>
  </bookViews>
  <sheets>
    <sheet name="Y1 Maths" sheetId="1" r:id="rId1"/>
    <sheet name="Y2 Maths" sheetId="2" r:id="rId2"/>
    <sheet name="Y3 Maths" sheetId="3" r:id="rId3"/>
    <sheet name="Y4 Maths" sheetId="4" r:id="rId4"/>
    <sheet name="Y5 Maths" sheetId="5" r:id="rId5"/>
    <sheet name="Y6 Math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0" i="6" l="1"/>
  <c r="U61" i="6" s="1"/>
  <c r="T60" i="6"/>
  <c r="T61" i="6" s="1"/>
  <c r="S60" i="6"/>
  <c r="S61" i="6" s="1"/>
  <c r="R60" i="6"/>
  <c r="R61" i="6" s="1"/>
  <c r="Q60" i="6"/>
  <c r="Q61" i="6" s="1"/>
  <c r="P60" i="6"/>
  <c r="P61" i="6" s="1"/>
  <c r="O60" i="6"/>
  <c r="O61" i="6" s="1"/>
  <c r="N60" i="6"/>
  <c r="N61" i="6" s="1"/>
  <c r="M60" i="6"/>
  <c r="M61" i="6" s="1"/>
  <c r="L60" i="6"/>
  <c r="L61" i="6" s="1"/>
  <c r="K60" i="6"/>
  <c r="K61" i="6" s="1"/>
  <c r="J60" i="6"/>
  <c r="J61" i="6" s="1"/>
  <c r="I60" i="6"/>
  <c r="I61" i="6" s="1"/>
  <c r="H60" i="6"/>
  <c r="H61" i="6" s="1"/>
  <c r="G60" i="6"/>
  <c r="G61" i="6" s="1"/>
  <c r="F60" i="6"/>
  <c r="F61" i="6" s="1"/>
  <c r="E60" i="6"/>
  <c r="E61" i="6" s="1"/>
  <c r="D60" i="6"/>
  <c r="D61" i="6" s="1"/>
  <c r="C60" i="6"/>
  <c r="C61" i="6" s="1"/>
  <c r="B60" i="6"/>
  <c r="B61" i="6" s="1"/>
  <c r="V59" i="6"/>
  <c r="W59" i="6" s="1"/>
  <c r="V58" i="6"/>
  <c r="W58" i="6" s="1"/>
  <c r="V56" i="6"/>
  <c r="W56" i="6" s="1"/>
  <c r="V55" i="6"/>
  <c r="W55" i="6" s="1"/>
  <c r="V53" i="6"/>
  <c r="W53" i="6" s="1"/>
  <c r="V52" i="6"/>
  <c r="W52" i="6" s="1"/>
  <c r="V51" i="6"/>
  <c r="W51" i="6" s="1"/>
  <c r="V50" i="6"/>
  <c r="W50" i="6" s="1"/>
  <c r="V48" i="6"/>
  <c r="W48" i="6" s="1"/>
  <c r="V47" i="6"/>
  <c r="W47" i="6" s="1"/>
  <c r="V46" i="6"/>
  <c r="W46" i="6" s="1"/>
  <c r="V45" i="6"/>
  <c r="W45" i="6" s="1"/>
  <c r="V44" i="6"/>
  <c r="W44" i="6" s="1"/>
  <c r="V43" i="6"/>
  <c r="W43" i="6" s="1"/>
  <c r="V42" i="6"/>
  <c r="W42" i="6" s="1"/>
  <c r="V40" i="6"/>
  <c r="W40" i="6" s="1"/>
  <c r="V39" i="6"/>
  <c r="W39" i="6" s="1"/>
  <c r="V38" i="6"/>
  <c r="W38" i="6" s="1"/>
  <c r="V37" i="6"/>
  <c r="W37" i="6" s="1"/>
  <c r="V35" i="6"/>
  <c r="W35" i="6" s="1"/>
  <c r="V34" i="6"/>
  <c r="W34" i="6" s="1"/>
  <c r="V32" i="6"/>
  <c r="W32" i="6" s="1"/>
  <c r="V31" i="6"/>
  <c r="W31" i="6" s="1"/>
  <c r="W30" i="6"/>
  <c r="V29" i="6"/>
  <c r="W29" i="6" s="1"/>
  <c r="W28" i="6"/>
  <c r="V28" i="6"/>
  <c r="V27" i="6"/>
  <c r="W27" i="6" s="1"/>
  <c r="W26" i="6"/>
  <c r="V26" i="6"/>
  <c r="V24" i="6"/>
  <c r="W24" i="6" s="1"/>
  <c r="W23" i="6"/>
  <c r="V23" i="6"/>
  <c r="V22" i="6"/>
  <c r="W22" i="6" s="1"/>
  <c r="W21" i="6"/>
  <c r="V21" i="6"/>
  <c r="V20" i="6"/>
  <c r="W20" i="6" s="1"/>
  <c r="W19" i="6"/>
  <c r="V19" i="6"/>
  <c r="V17" i="6"/>
  <c r="W17" i="6" s="1"/>
  <c r="W16" i="6"/>
  <c r="V16" i="6"/>
  <c r="V15" i="6"/>
  <c r="W15" i="6" s="1"/>
  <c r="W14" i="6"/>
  <c r="V14" i="6"/>
  <c r="V13" i="6"/>
  <c r="W13" i="6" s="1"/>
  <c r="W12" i="6"/>
  <c r="V12" i="6"/>
  <c r="V11" i="6"/>
  <c r="W11" i="6" s="1"/>
  <c r="W10" i="6"/>
  <c r="V10" i="6"/>
  <c r="V8" i="6"/>
  <c r="W8" i="6" s="1"/>
  <c r="W7" i="6"/>
  <c r="V7" i="6"/>
  <c r="V6" i="6"/>
  <c r="W6" i="6" s="1"/>
  <c r="W5" i="6"/>
  <c r="V5" i="6"/>
  <c r="U65" i="5"/>
  <c r="U66" i="5" s="1"/>
  <c r="T65" i="5"/>
  <c r="T66" i="5" s="1"/>
  <c r="S65" i="5"/>
  <c r="S66" i="5" s="1"/>
  <c r="R65" i="5"/>
  <c r="R66" i="5" s="1"/>
  <c r="Q65" i="5"/>
  <c r="Q66" i="5" s="1"/>
  <c r="P65" i="5"/>
  <c r="P66" i="5" s="1"/>
  <c r="O65" i="5"/>
  <c r="O66" i="5" s="1"/>
  <c r="N65" i="5"/>
  <c r="N66" i="5" s="1"/>
  <c r="M65" i="5"/>
  <c r="M66" i="5" s="1"/>
  <c r="L65" i="5"/>
  <c r="L66" i="5" s="1"/>
  <c r="K65" i="5"/>
  <c r="K66" i="5" s="1"/>
  <c r="J65" i="5"/>
  <c r="J66" i="5" s="1"/>
  <c r="I65" i="5"/>
  <c r="I66" i="5" s="1"/>
  <c r="H65" i="5"/>
  <c r="H66" i="5" s="1"/>
  <c r="G65" i="5"/>
  <c r="G66" i="5" s="1"/>
  <c r="F65" i="5"/>
  <c r="F66" i="5" s="1"/>
  <c r="E65" i="5"/>
  <c r="E66" i="5" s="1"/>
  <c r="D65" i="5"/>
  <c r="D66" i="5" s="1"/>
  <c r="C65" i="5"/>
  <c r="C66" i="5" s="1"/>
  <c r="B65" i="5"/>
  <c r="B66" i="5" s="1"/>
  <c r="V64" i="5"/>
  <c r="W64" i="5" s="1"/>
  <c r="V63" i="5"/>
  <c r="W63" i="5" s="1"/>
  <c r="V61" i="5"/>
  <c r="W61" i="5" s="1"/>
  <c r="V59" i="5"/>
  <c r="W59" i="5" s="1"/>
  <c r="V58" i="5"/>
  <c r="W58" i="5" s="1"/>
  <c r="V57" i="5"/>
  <c r="W57" i="5" s="1"/>
  <c r="V56" i="5"/>
  <c r="W56" i="5" s="1"/>
  <c r="V55" i="5"/>
  <c r="W55" i="5" s="1"/>
  <c r="V54" i="5"/>
  <c r="W54" i="5" s="1"/>
  <c r="V53" i="5"/>
  <c r="W53" i="5" s="1"/>
  <c r="V52" i="5"/>
  <c r="W52" i="5" s="1"/>
  <c r="V51" i="5"/>
  <c r="W51" i="5" s="1"/>
  <c r="V49" i="5"/>
  <c r="W49" i="5" s="1"/>
  <c r="V48" i="5"/>
  <c r="W48" i="5" s="1"/>
  <c r="V47" i="5"/>
  <c r="W47" i="5" s="1"/>
  <c r="V46" i="5"/>
  <c r="W46" i="5" s="1"/>
  <c r="V45" i="5"/>
  <c r="W45" i="5" s="1"/>
  <c r="V44" i="5"/>
  <c r="W44" i="5" s="1"/>
  <c r="V43" i="5"/>
  <c r="W43" i="5" s="1"/>
  <c r="V41" i="5"/>
  <c r="W41" i="5" s="1"/>
  <c r="V40" i="5"/>
  <c r="W40" i="5" s="1"/>
  <c r="V38" i="5"/>
  <c r="W38" i="5" s="1"/>
  <c r="V37" i="5"/>
  <c r="W37" i="5" s="1"/>
  <c r="V36" i="5"/>
  <c r="W36" i="5" s="1"/>
  <c r="V35" i="5"/>
  <c r="W35" i="5" s="1"/>
  <c r="V34" i="5"/>
  <c r="W34" i="5" s="1"/>
  <c r="V32" i="5"/>
  <c r="W32" i="5" s="1"/>
  <c r="V31" i="5"/>
  <c r="W31" i="5" s="1"/>
  <c r="V30" i="5"/>
  <c r="W30" i="5" s="1"/>
  <c r="V29" i="5"/>
  <c r="W29" i="5" s="1"/>
  <c r="V27" i="5"/>
  <c r="W27" i="5" s="1"/>
  <c r="V26" i="5"/>
  <c r="W26" i="5" s="1"/>
  <c r="V25" i="5"/>
  <c r="W25" i="5" s="1"/>
  <c r="V24" i="5"/>
  <c r="W24" i="5" s="1"/>
  <c r="V23" i="5"/>
  <c r="W23" i="5" s="1"/>
  <c r="V22" i="5"/>
  <c r="W22" i="5" s="1"/>
  <c r="V21" i="5"/>
  <c r="W21" i="5" s="1"/>
  <c r="V20" i="5"/>
  <c r="W20" i="5" s="1"/>
  <c r="V19" i="5"/>
  <c r="W19" i="5" s="1"/>
  <c r="V18" i="5"/>
  <c r="W18" i="5" s="1"/>
  <c r="V17" i="5"/>
  <c r="W17" i="5" s="1"/>
  <c r="V15" i="5"/>
  <c r="W15" i="5" s="1"/>
  <c r="V14" i="5"/>
  <c r="W14" i="5" s="1"/>
  <c r="V13" i="5"/>
  <c r="W13" i="5" s="1"/>
  <c r="V12" i="5"/>
  <c r="W12" i="5" s="1"/>
  <c r="V10" i="5"/>
  <c r="W10" i="5" s="1"/>
  <c r="V9" i="5"/>
  <c r="W9" i="5" s="1"/>
  <c r="V8" i="5"/>
  <c r="W8" i="5" s="1"/>
  <c r="V7" i="5"/>
  <c r="W7" i="5" s="1"/>
  <c r="V6" i="5"/>
  <c r="W6" i="5" s="1"/>
  <c r="V5" i="5"/>
  <c r="W5" i="5" s="1"/>
  <c r="U55" i="4" l="1"/>
  <c r="U56" i="4" s="1"/>
  <c r="T55" i="4"/>
  <c r="T56" i="4" s="1"/>
  <c r="S55" i="4"/>
  <c r="S56" i="4" s="1"/>
  <c r="R55" i="4"/>
  <c r="R56" i="4" s="1"/>
  <c r="Q55" i="4"/>
  <c r="Q56" i="4" s="1"/>
  <c r="P55" i="4"/>
  <c r="P56" i="4" s="1"/>
  <c r="O55" i="4"/>
  <c r="O56" i="4" s="1"/>
  <c r="N55" i="4"/>
  <c r="N56" i="4" s="1"/>
  <c r="M55" i="4"/>
  <c r="M56" i="4" s="1"/>
  <c r="L55" i="4"/>
  <c r="L56" i="4" s="1"/>
  <c r="K55" i="4"/>
  <c r="K56" i="4" s="1"/>
  <c r="J55" i="4"/>
  <c r="J56" i="4" s="1"/>
  <c r="I55" i="4"/>
  <c r="I56" i="4" s="1"/>
  <c r="H55" i="4"/>
  <c r="H56" i="4" s="1"/>
  <c r="G55" i="4"/>
  <c r="G56" i="4" s="1"/>
  <c r="F55" i="4"/>
  <c r="F56" i="4" s="1"/>
  <c r="E55" i="4"/>
  <c r="E56" i="4" s="1"/>
  <c r="D55" i="4"/>
  <c r="D56" i="4" s="1"/>
  <c r="C55" i="4"/>
  <c r="C56" i="4" s="1"/>
  <c r="B55" i="4"/>
  <c r="B56" i="4" s="1"/>
  <c r="V54" i="4"/>
  <c r="W54" i="4" s="1"/>
  <c r="V53" i="4"/>
  <c r="W53" i="4" s="1"/>
  <c r="W52" i="4"/>
  <c r="V51" i="4"/>
  <c r="W51" i="4" s="1"/>
  <c r="W50" i="4"/>
  <c r="V50" i="4"/>
  <c r="V49" i="4"/>
  <c r="W49" i="4" s="1"/>
  <c r="W48" i="4"/>
  <c r="V47" i="4"/>
  <c r="W47" i="4" s="1"/>
  <c r="V46" i="4"/>
  <c r="W46" i="4" s="1"/>
  <c r="V45" i="4"/>
  <c r="W45" i="4" s="1"/>
  <c r="V44" i="4"/>
  <c r="W44" i="4" s="1"/>
  <c r="W43" i="4"/>
  <c r="V42" i="4"/>
  <c r="W42" i="4" s="1"/>
  <c r="W41" i="4"/>
  <c r="V41" i="4"/>
  <c r="V40" i="4"/>
  <c r="W40" i="4" s="1"/>
  <c r="W39" i="4"/>
  <c r="V39" i="4"/>
  <c r="V38" i="4"/>
  <c r="W38" i="4" s="1"/>
  <c r="W37" i="4"/>
  <c r="V37" i="4"/>
  <c r="V36" i="4"/>
  <c r="W36" i="4" s="1"/>
  <c r="W35" i="4"/>
  <c r="V35" i="4"/>
  <c r="V34" i="4"/>
  <c r="W34" i="4" s="1"/>
  <c r="W33" i="4"/>
  <c r="V33" i="4"/>
  <c r="V32" i="4"/>
  <c r="W32" i="4" s="1"/>
  <c r="W31" i="4"/>
  <c r="V31" i="4"/>
  <c r="V30" i="4"/>
  <c r="W30" i="4" s="1"/>
  <c r="W29" i="4"/>
  <c r="V29" i="4"/>
  <c r="V28" i="4"/>
  <c r="W28" i="4" s="1"/>
  <c r="W27" i="4"/>
  <c r="V27" i="4"/>
  <c r="V26" i="4"/>
  <c r="W26" i="4" s="1"/>
  <c r="W25" i="4"/>
  <c r="V25" i="4"/>
  <c r="W24" i="4"/>
  <c r="V23" i="4"/>
  <c r="W23" i="4" s="1"/>
  <c r="V22" i="4"/>
  <c r="W22" i="4" s="1"/>
  <c r="V21" i="4"/>
  <c r="W21" i="4" s="1"/>
  <c r="V20" i="4"/>
  <c r="W20" i="4" s="1"/>
  <c r="V19" i="4"/>
  <c r="W19" i="4" s="1"/>
  <c r="W18" i="4"/>
  <c r="V17" i="4"/>
  <c r="W17" i="4" s="1"/>
  <c r="W16" i="4"/>
  <c r="V16" i="4"/>
  <c r="V15" i="4"/>
  <c r="W15" i="4" s="1"/>
  <c r="W14" i="4"/>
  <c r="V13" i="4"/>
  <c r="W13" i="4" s="1"/>
  <c r="V12" i="4"/>
  <c r="W12" i="4" s="1"/>
  <c r="V11" i="4"/>
  <c r="W11" i="4" s="1"/>
  <c r="V10" i="4"/>
  <c r="W10" i="4" s="1"/>
  <c r="V9" i="4"/>
  <c r="W9" i="4" s="1"/>
  <c r="V8" i="4"/>
  <c r="W8" i="4" s="1"/>
  <c r="V7" i="4"/>
  <c r="W7" i="4" s="1"/>
  <c r="V6" i="4"/>
  <c r="W6" i="4" s="1"/>
  <c r="V5" i="4"/>
  <c r="W5" i="4" s="1"/>
  <c r="W48" i="3"/>
  <c r="S48" i="3"/>
  <c r="O48" i="3"/>
  <c r="K48" i="3"/>
  <c r="G48" i="3"/>
  <c r="C48" i="3"/>
  <c r="W47" i="3"/>
  <c r="U47" i="3"/>
  <c r="U48" i="3" s="1"/>
  <c r="T47" i="3"/>
  <c r="T48" i="3" s="1"/>
  <c r="S47" i="3"/>
  <c r="R47" i="3"/>
  <c r="R48" i="3" s="1"/>
  <c r="Q47" i="3"/>
  <c r="Q48" i="3" s="1"/>
  <c r="P47" i="3"/>
  <c r="P48" i="3" s="1"/>
  <c r="O47" i="3"/>
  <c r="N47" i="3"/>
  <c r="N48" i="3" s="1"/>
  <c r="M47" i="3"/>
  <c r="M48" i="3" s="1"/>
  <c r="L47" i="3"/>
  <c r="L48" i="3" s="1"/>
  <c r="K47" i="3"/>
  <c r="J47" i="3"/>
  <c r="J48" i="3" s="1"/>
  <c r="I47" i="3"/>
  <c r="I48" i="3" s="1"/>
  <c r="H47" i="3"/>
  <c r="H48" i="3" s="1"/>
  <c r="G47" i="3"/>
  <c r="F47" i="3"/>
  <c r="F48" i="3" s="1"/>
  <c r="E47" i="3"/>
  <c r="E48" i="3" s="1"/>
  <c r="D47" i="3"/>
  <c r="D48" i="3" s="1"/>
  <c r="C47" i="3"/>
  <c r="B47" i="3"/>
  <c r="B48" i="3" s="1"/>
  <c r="V46" i="3"/>
  <c r="W46" i="3" s="1"/>
  <c r="V45" i="3"/>
  <c r="W45" i="3" s="1"/>
  <c r="W44" i="3"/>
  <c r="W43" i="3"/>
  <c r="V43" i="3"/>
  <c r="V42" i="3"/>
  <c r="W42" i="3" s="1"/>
  <c r="W41" i="3"/>
  <c r="V41" i="3"/>
  <c r="V40" i="3"/>
  <c r="W40" i="3" s="1"/>
  <c r="W39" i="3"/>
  <c r="V38" i="3"/>
  <c r="W38" i="3" s="1"/>
  <c r="V37" i="3"/>
  <c r="W37" i="3" s="1"/>
  <c r="V36" i="3"/>
  <c r="W36" i="3" s="1"/>
  <c r="V35" i="3"/>
  <c r="W35" i="3" s="1"/>
  <c r="V34" i="3"/>
  <c r="W34" i="3" s="1"/>
  <c r="V33" i="3"/>
  <c r="W33" i="3" s="1"/>
  <c r="V32" i="3"/>
  <c r="W32" i="3" s="1"/>
  <c r="W31" i="3"/>
  <c r="W30" i="3"/>
  <c r="V30" i="3"/>
  <c r="V29" i="3"/>
  <c r="W29" i="3" s="1"/>
  <c r="W28" i="3"/>
  <c r="V28" i="3"/>
  <c r="V27" i="3"/>
  <c r="W27" i="3" s="1"/>
  <c r="W26" i="3"/>
  <c r="V26" i="3"/>
  <c r="V25" i="3"/>
  <c r="W25" i="3" s="1"/>
  <c r="W24" i="3"/>
  <c r="V24" i="3"/>
  <c r="W23" i="3"/>
  <c r="V22" i="3"/>
  <c r="W22" i="3" s="1"/>
  <c r="V21" i="3"/>
  <c r="W21" i="3" s="1"/>
  <c r="V20" i="3"/>
  <c r="W20" i="3" s="1"/>
  <c r="W19" i="3"/>
  <c r="V18" i="3"/>
  <c r="W18" i="3" s="1"/>
  <c r="W17" i="3"/>
  <c r="V17" i="3"/>
  <c r="V16" i="3"/>
  <c r="W16" i="3" s="1"/>
  <c r="W15" i="3"/>
  <c r="V15" i="3"/>
  <c r="V14" i="3"/>
  <c r="W14" i="3" s="1"/>
  <c r="W13" i="3"/>
  <c r="V13" i="3"/>
  <c r="W12" i="3"/>
  <c r="W11" i="3"/>
  <c r="W10" i="3"/>
  <c r="V10" i="3"/>
  <c r="V9" i="3"/>
  <c r="W9" i="3" s="1"/>
  <c r="W8" i="3"/>
  <c r="V8" i="3"/>
  <c r="V7" i="3"/>
  <c r="W7" i="3" s="1"/>
  <c r="W6" i="3"/>
  <c r="V6" i="3"/>
  <c r="V5" i="3"/>
  <c r="W5" i="3" s="1"/>
  <c r="V24" i="2" l="1"/>
  <c r="W24" i="2" s="1"/>
  <c r="V11" i="2"/>
  <c r="W11" i="2" s="1"/>
  <c r="X40" i="1"/>
  <c r="X39" i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D40" i="1" s="1"/>
  <c r="B39" i="1"/>
  <c r="B40" i="1" s="1"/>
</calcChain>
</file>

<file path=xl/sharedStrings.xml><?xml version="1.0" encoding="utf-8"?>
<sst xmlns="http://schemas.openxmlformats.org/spreadsheetml/2006/main" count="364" uniqueCount="289">
  <si>
    <t xml:space="preserve">Teacher: </t>
  </si>
  <si>
    <t>Pupils</t>
  </si>
  <si>
    <t>Total</t>
  </si>
  <si>
    <t>Progress</t>
  </si>
  <si>
    <t>Number and place value</t>
  </si>
  <si>
    <t>count to and across 100, forwards and backwards, beginning with 0 or 1, or from any given number</t>
  </si>
  <si>
    <t>count, read and write numbers to 100 in numerals, count in different multiples including ones, twos, fives and tens</t>
  </si>
  <si>
    <t>given a number, identify one more and one less</t>
  </si>
  <si>
    <t>identify and represent numbers using concrete objects and pictorial representations including the number line, and use the language of: equal to, more than, less than (fewer), most, least</t>
  </si>
  <si>
    <t>read and write numbers from 1 to 20 in digits and words.</t>
  </si>
  <si>
    <t>Addition and subtraction</t>
  </si>
  <si>
    <t>read, write and interpret mathematical statements involving addition (+), subtraction (-) and equals (=) signs</t>
  </si>
  <si>
    <t>represent and use number bonds and related subtraction facts within 20</t>
  </si>
  <si>
    <t>add and subtract one-digit and two-digit numbers to 20 (9 + 9, 18 - 9), including zero</t>
  </si>
  <si>
    <t>solve simple one-step problems that involve addition and subtraction, using concrete objects and pictorial representations, and missing number problems.</t>
  </si>
  <si>
    <t>Multiplication and division</t>
  </si>
  <si>
    <t>solve simple one-step problems involving multiplication and division, calculating the answer using concrete objects, pictorial representations and arrays with the support of the teacher.</t>
  </si>
  <si>
    <t>Fractions</t>
  </si>
  <si>
    <t>recognise, find and name a half as one of two equal parts of an object, shape or quantity</t>
  </si>
  <si>
    <t>recognise, find and name a quarter as one of four equal parts of an object, shape or quantity.</t>
  </si>
  <si>
    <t xml:space="preserve"> Measures compare, describe and solve practical problems for: </t>
  </si>
  <si>
    <t>lengths and heights (e.g. long/short, longer/shorter, tall/short, double/half)</t>
  </si>
  <si>
    <t>mass or weight (e.g. heavy/light, heavier than, lighter than)</t>
  </si>
  <si>
    <t>capacity/volume (full/empty, more than, less than, quarter)</t>
  </si>
  <si>
    <t>time (quicker, slower, earlier, later)</t>
  </si>
  <si>
    <t>measure and begin to record lengths and heights</t>
  </si>
  <si>
    <t>measure and begin to record mass/weight</t>
  </si>
  <si>
    <t>measure and begin to record capacity and volume</t>
  </si>
  <si>
    <t>measure and begin to record time (hours, minutes, seconds)</t>
  </si>
  <si>
    <t>recognise and know the value of different denominations of coins and notes</t>
  </si>
  <si>
    <t>sequence events in chronological order using language such as: before and after, next, first, today, yesterday, tomorrow, morning, afternoon and evening</t>
  </si>
  <si>
    <t>recognise and use language relating to dates, including days of the week, weeks, months and years</t>
  </si>
  <si>
    <t>tell the time to the hour and half past the hour and draw the hands on a clock face to show these times.</t>
  </si>
  <si>
    <t>Geometry: properties of shapes</t>
  </si>
  <si>
    <t>recognise and name common 2-D shapes (e.g. rectangles (including squares), circles and triangles)</t>
  </si>
  <si>
    <t>recognise and name 3-D shapes (e.g. cuboids (including cubes), pyramids and spheres).</t>
  </si>
  <si>
    <t>Geometry: position, direction, motion</t>
  </si>
  <si>
    <t>order and arrange combinations of objects and shapes in patterns</t>
  </si>
  <si>
    <t>describe position, directions and movements, including half, quarter and three-quarter turns.</t>
  </si>
  <si>
    <t>End of Year</t>
  </si>
  <si>
    <t>Expected</t>
  </si>
  <si>
    <t>count in steps of 2, 3, and 5 from 0, and count in tens from any number, forward or backward</t>
  </si>
  <si>
    <t>recognise the place value of each digit in a two-digit number (tens, ones)</t>
  </si>
  <si>
    <t>identify, represent and estimate numbers using different representations, including the number line</t>
  </si>
  <si>
    <t>compare and order numbers from 0 up to 100; use &lt;, &gt; and = signs</t>
  </si>
  <si>
    <t>read and write numbers to at least 100 in numerals and in words</t>
  </si>
  <si>
    <t xml:space="preserve"> use place value and number facts to solve problems.</t>
  </si>
  <si>
    <t>solve simple one-step problems using concrete objects and pictorial representations, including those involving numbers, quantities and measures</t>
  </si>
  <si>
    <t>recall and use addition facts to 20 fluently, and derive and use related facts up to 100</t>
  </si>
  <si>
    <t>add two-digit number and ones</t>
  </si>
  <si>
    <t>add a two-digit number and tens</t>
  </si>
  <si>
    <t>add two two-digit numbers</t>
  </si>
  <si>
    <t>add three one-digit numbers</t>
  </si>
  <si>
    <t>subtract two-digit number and ones</t>
  </si>
  <si>
    <t>subtract a two-digit number and tens</t>
  </si>
  <si>
    <t>subtract two two-digit numbers</t>
  </si>
  <si>
    <t>subtract three one-digit numbers</t>
  </si>
  <si>
    <t>show that addition of two numbers can be done in any order (commutative) and subtraction of one number from another cannot</t>
  </si>
  <si>
    <t>recognise and use the inverse relationship between addition and subtraction and use this to check calculations and missing number problems.</t>
  </si>
  <si>
    <t xml:space="preserve"> recall and use multiplication and division facts for the 2, 5 and 10 multiplication tables, including recognising odd and even numbers</t>
  </si>
  <si>
    <t>calculate mathematical statements for multiplication and division within the multiplication tables and write them using the multiplication (×), division (÷) and equals (=) signs</t>
  </si>
  <si>
    <t>recognise and use the inverse relationship between multiplication and division in calculations</t>
  </si>
  <si>
    <t>show that multiplication of two numbers can be done in any order (commutative) and division of one number by another cannot</t>
  </si>
  <si>
    <t xml:space="preserve"> solve one-step problems involving multiplication, using materials, arrays, repeated addition, mental methods, and multiplication and division facts, including problems in contexts.</t>
  </si>
  <si>
    <t xml:space="preserve"> solve one-step division problems, using materials, arrays, repeated addition, mental methods, and multiplication and division facts, including problems in contexts.</t>
  </si>
  <si>
    <t>recognise, find, name and write fractions 1/3, 1/4, 2/4 and 3/4 of a length, shape, set of objects or quantity</t>
  </si>
  <si>
    <t>write simple fractions e.g. 1/2 of 6 = 3 and recognise the equivalence of two quarters and one half.</t>
  </si>
  <si>
    <t>Measures</t>
  </si>
  <si>
    <t>choose and use appropriate standard units to estimate and measure…</t>
  </si>
  <si>
    <t>length/height in any direction (m/cm) to the nearest appropriate unit, using rulers</t>
  </si>
  <si>
    <t>mass (kg/g) to the nearest appropriate unit using scales</t>
  </si>
  <si>
    <t>temperature (°C) to the nearest appropriate unit using thermometers</t>
  </si>
  <si>
    <t>capacity (litres/ml) to the nearest appropriate unit using measuring vessels</t>
  </si>
  <si>
    <t>compare and order lengths, mass, volume/capacity and record the results using &gt;, &lt; and =</t>
  </si>
  <si>
    <t>read relevant scales to the nearest numbered unit</t>
  </si>
  <si>
    <t>recognise and use symbols for pounds (£) and pence (p); combine amounts to make a particular value and match different combinations of coins to equal the same amounts of money; add and subtract money of the same unit, including giving change</t>
  </si>
  <si>
    <t>solve simple problems in a practical context involving addition and subtraction of money</t>
  </si>
  <si>
    <t>compare and sequence intervals of time</t>
  </si>
  <si>
    <t>tell and write the time to five minutes, including quarter past/to the hour and draw the hands on a clock face to show these times.</t>
  </si>
  <si>
    <t>identify and describe the properties of 2-D shapes, including the number of sides and symmetry in a vertical line</t>
  </si>
  <si>
    <t>identify and describe the properties of 3-D shapes, including the number of edges, vertices and faces</t>
  </si>
  <si>
    <t>identify 2-D shapes on the surface of 3-D shapes, for example a circle on a cylinder and a triangle on a pyramid</t>
  </si>
  <si>
    <t>compare and sort common 2-D and 3-D shapes and everyday objects.</t>
  </si>
  <si>
    <t xml:space="preserve">Geometry: position, direction, motion </t>
  </si>
  <si>
    <t>order and arrange combinations of mathematical objects in patterns</t>
  </si>
  <si>
    <t xml:space="preserve">use mathematical vocabulary to describe position, direction and movement, </t>
  </si>
  <si>
    <t>Data</t>
  </si>
  <si>
    <t>interpret and construct simple pictograms, tally charts, block diagrams and simple tables</t>
  </si>
  <si>
    <t>ask and answer simple questions by counting the number of objects in each category and sorting the categories by quantity</t>
  </si>
  <si>
    <t>ask and answer questions about totalling and compare categorical data.</t>
  </si>
  <si>
    <t xml:space="preserve">End of Year </t>
  </si>
  <si>
    <t>Above</t>
  </si>
  <si>
    <t>Below</t>
  </si>
  <si>
    <t>&lt;Enter academic year&gt;</t>
  </si>
  <si>
    <t>Year 3 Maths Assessment (NC Skills progression)</t>
  </si>
  <si>
    <t xml:space="preserve">count from 0 in multiples of 4, 8, 50 and 100; finding 10 or 100 more or less than a given number </t>
  </si>
  <si>
    <t xml:space="preserve">recognise the place value of each digit in a three-digit number (hundreds, tens, ones) </t>
  </si>
  <si>
    <t xml:space="preserve">compare and order numbers up to 1000 </t>
  </si>
  <si>
    <t xml:space="preserve">identify, represent and estimate numbers using different representations </t>
  </si>
  <si>
    <t xml:space="preserve">read and write numbers to at least 1000 in numerals and in words </t>
  </si>
  <si>
    <t>solve number problems and practical problems involving these ideas</t>
  </si>
  <si>
    <t xml:space="preserve">Addition and subtraction </t>
  </si>
  <si>
    <t xml:space="preserve">add and subtract numbers mentally, including: </t>
  </si>
  <si>
    <t xml:space="preserve">a three-digit number and ones </t>
  </si>
  <si>
    <t xml:space="preserve">a three-digit number and tens </t>
  </si>
  <si>
    <t xml:space="preserve">a three-digit number and hundreds </t>
  </si>
  <si>
    <t xml:space="preserve">add and subtract numbers with up to three digits, using the efficient written methods of columnar addition and subtraction </t>
  </si>
  <si>
    <t xml:space="preserve">estimate the answer to a calculation and use inverse operations to check answers </t>
  </si>
  <si>
    <t>solve problems, including missing number problems, using number facts, place value, and more complex addition and subtraction</t>
  </si>
  <si>
    <t>recall and use multiplication and division facts for the 3, 4 and 8 multiplication tables</t>
  </si>
  <si>
    <t>write and calculate mathematical statements for multiplication and division using the multiplication tables that they know, including for two-digit numbers times one-digit numbers, using mental and progressing to efficient written methods</t>
  </si>
  <si>
    <t>solve problems, including missing number problems, involving multiplication and division, including integer scaling problems and correspondence problems in which n objects are connected to m objects</t>
  </si>
  <si>
    <t>count up and down in tenths; recognise that tenths arise from dividing an object into 10 equal parts and in dividing one-digit numbers or quantities by 10</t>
  </si>
  <si>
    <t>recognise, find and write fractions of a discrete set of objects: unit fractions and non-unit fractions with small denominators</t>
  </si>
  <si>
    <t>recognise and use fractions as numbers: unit fractions and non-unit fractions with small denominators</t>
  </si>
  <si>
    <t>recognise and show, using diagrams, equivalent fractions with small denominators</t>
  </si>
  <si>
    <t>add and subtract fractions with the same denominator within one whole (e.g. 5/7 + 1/7 = 6/7)</t>
  </si>
  <si>
    <t>compare and order unit fractions with the same denominator</t>
  </si>
  <si>
    <t>solve problems that involve all of the above</t>
  </si>
  <si>
    <t>measure, compare, add and subtract: lengths (m/cm/mm); mass (kg/g); volume/capacity (l/ml)</t>
  </si>
  <si>
    <t>measure the perimeter of simple 2-D shapes</t>
  </si>
  <si>
    <t>add and subtract amounts of money to give change, using both £ and p in practical contexts</t>
  </si>
  <si>
    <t>tell and write the time from an analogue clock, including using Roman numerals from I to XII, and 12-hour and 24-hour clocks</t>
  </si>
  <si>
    <t>estimate and read time with increasing accuracy to the nearest minute; record and compare time in terms of seconds, minutes, hours and o’clock; use vocabulary such as a.m./p.m., morning, afternoon, noon and midnight</t>
  </si>
  <si>
    <t>know the number of seconds in a minute and the number of days in each month, year and leap year</t>
  </si>
  <si>
    <t>compare durations of events, for example to calculate the time taken by particular events or tasks</t>
  </si>
  <si>
    <t xml:space="preserve">draw 2-D shapes and make 3-D shapes using modelling materials; recognise 3-D shapes in different orientations; and describe them with increasing accuracy </t>
  </si>
  <si>
    <t xml:space="preserve">recognise angles as a property of shape and associate angles with turning </t>
  </si>
  <si>
    <t xml:space="preserve">identify right angles, recognise that two right angles make a half-turn, three make three quarters of a turn and four a complete turn; identify whether angles are greater than or less than a right angle </t>
  </si>
  <si>
    <t>identify horizontal, vertical, perpendicular and parallel lines in relation to other lines</t>
  </si>
  <si>
    <t xml:space="preserve">interpret and present data using bar charts, pictograms and tables </t>
  </si>
  <si>
    <t xml:space="preserve">solve one-step and two-step questions such as ‘How many more?’ and ‘How many fewer?’ using information presented in scaled bar charts and pictograms and tables. </t>
  </si>
  <si>
    <t>Year 4 Maths Assessment (NC Skills progression)</t>
  </si>
  <si>
    <t xml:space="preserve">Number, place value and rounding </t>
  </si>
  <si>
    <t>count in multiples of 6, 7, 9, 25 and 1000</t>
  </si>
  <si>
    <t>find 1000 more or less than a given number</t>
  </si>
  <si>
    <t>count backwards through zero to include negative numbers</t>
  </si>
  <si>
    <t>recognise the place value of each digit in a four-digit number (thousands, hundreds, tens, and ones)</t>
  </si>
  <si>
    <t>order and compare numbers beyond 1000</t>
  </si>
  <si>
    <t>identify, represent and estimate numbers using different representations</t>
  </si>
  <si>
    <t>round any number to the nearest 10, 100 or 1000</t>
  </si>
  <si>
    <t>solve number and practical problems that involve all of the above and with increasingly large positive numbers</t>
  </si>
  <si>
    <t>read Roman numerals to 100 (I to C) and understand how, over time, the numeral system changed to include the concept of zero and place value.</t>
  </si>
  <si>
    <t xml:space="preserve">add and subtract numbers with up to 4 digits using the efficient written methods of columnar addition and subtraction where appropriate </t>
  </si>
  <si>
    <t xml:space="preserve">estimate and use inverse operations to check answers to a calculation </t>
  </si>
  <si>
    <t>solve addition and subtraction two-step problems in contexts, deciding which operations and methods to use and why</t>
  </si>
  <si>
    <t xml:space="preserve">Multiplication and division </t>
  </si>
  <si>
    <t xml:space="preserve">recall multiplication and division facts for multiplication tables up to 12 × 12 </t>
  </si>
  <si>
    <t xml:space="preserve">use place value, known and derived facts to multiply and divide mentally, including: multiplying by 0 and 1; dividing by 1; multiplying together three numbers </t>
  </si>
  <si>
    <t xml:space="preserve">recognise and use factor pairs and commutativity in mental calculations </t>
  </si>
  <si>
    <t xml:space="preserve">multiply two-digit and three-digit numbers by a one-digit number using formal written layout </t>
  </si>
  <si>
    <t>solve problems involving multiplying and adding, including using the distributive law and harder multiplication problems such as which n objects are connected to m objects.</t>
  </si>
  <si>
    <t xml:space="preserve">Fractions </t>
  </si>
  <si>
    <t xml:space="preserve">count up and down in hundredths; recognise that hundredths arise when dividing an object by a hundred and dividing tenths by ten </t>
  </si>
  <si>
    <t xml:space="preserve">solve problems involving increasingly harder fractions to calculate quantities, and fractions to divide quantities, including non-unit fractions where the answer is a whole number </t>
  </si>
  <si>
    <t xml:space="preserve">identify, name and write equivalent fractions of a given fraction, including tenths and hundredths </t>
  </si>
  <si>
    <t>add and subtract fractions with the same denominator</t>
  </si>
  <si>
    <t>Decimals and fractions</t>
  </si>
  <si>
    <t xml:space="preserve">recognise and write decimal equivalents of any number of tenths or hundredths </t>
  </si>
  <si>
    <t xml:space="preserve">recognise and write decimal equivalents to 1/4; 1/2; 3/4 </t>
  </si>
  <si>
    <t xml:space="preserve">find the effect of dividing a one- or two-digit number by 10 and 100, identifying the value of the digits in the answer as units, tenths and hundredths </t>
  </si>
  <si>
    <t xml:space="preserve">round decimals with one decimal place to the nearest whole number </t>
  </si>
  <si>
    <t xml:space="preserve">compare numbers with the same number of decimal places up to two decimal places </t>
  </si>
  <si>
    <t>solve simple measure and money problems involving fractions and decimals to two decimal places</t>
  </si>
  <si>
    <t xml:space="preserve">Measures </t>
  </si>
  <si>
    <t xml:space="preserve">convert between different units of measure (e.g. kilometre to metre; hour to minute) </t>
  </si>
  <si>
    <t xml:space="preserve">measure and calculate the perimeter of a rectilinear figure (including squares) in centimetres and metres </t>
  </si>
  <si>
    <t xml:space="preserve">estimate, compare and calculate different measures, including money in pounds and pence </t>
  </si>
  <si>
    <t xml:space="preserve">find the area of rectilinear shapes by counting </t>
  </si>
  <si>
    <t xml:space="preserve">read, write and convert time between analogue and digital 12 and 24-hour clocks </t>
  </si>
  <si>
    <t>solve problems involving converting from hours to minutes; minutes to seconds; years to months; weeks to days</t>
  </si>
  <si>
    <t xml:space="preserve">Geometry: properties of shapes </t>
  </si>
  <si>
    <t>compare and classify geometric shapes, including quadrilaterals and triangles, based on their properties and sizes</t>
  </si>
  <si>
    <t>identify acute and obtuse angles and compare and order angles up to two right angles by size</t>
  </si>
  <si>
    <t xml:space="preserve">identify lines of symmetry in 2-D shapes presented in different orientations </t>
  </si>
  <si>
    <t>complete a simple symmetric figure with respect to a specific line of symmetry</t>
  </si>
  <si>
    <t xml:space="preserve">describe positions on a 2-D grid as coordinates in the first quadrant </t>
  </si>
  <si>
    <t xml:space="preserve">describe movements between positions as translations of a given unit to the left/right and up/down </t>
  </si>
  <si>
    <t>plot specified points and draw sides to complete a given polygon</t>
  </si>
  <si>
    <t xml:space="preserve">Data </t>
  </si>
  <si>
    <t xml:space="preserve">interpret and present discrete data using bar charts and continuous data using line graphs </t>
  </si>
  <si>
    <t>solve comparison, sum and difference problems using information presented in bar charts, pictograms, tables and simple line graphs</t>
  </si>
  <si>
    <t>Year 5 Maths Assessment (NC Skills progression)</t>
  </si>
  <si>
    <t xml:space="preserve">Number, place value, approximation and estimation </t>
  </si>
  <si>
    <t xml:space="preserve">read, write, order and compare numbers to at least 1,000,000 and determine the value of each digit </t>
  </si>
  <si>
    <t xml:space="preserve">count forwards or backwards in steps of powers of 10 for any given number up to 1,000,000 </t>
  </si>
  <si>
    <t xml:space="preserve">interpret negative numbers in context, count forwards and backwards with positive and negative whole numbers through zero </t>
  </si>
  <si>
    <t xml:space="preserve">round any number up to 1,000,000 to the nearest 10, 100, 1,000, 10,000 and 100,000 </t>
  </si>
  <si>
    <t xml:space="preserve">solve number problems and practical problems that involve all of the above </t>
  </si>
  <si>
    <t>read Roman numerals to 1,000 (M) and recognise years written in Roman numerals</t>
  </si>
  <si>
    <t xml:space="preserve">add and subtract whole numbers with more than 4 digits, including using efficient written methods (columnar addition and subtraction) </t>
  </si>
  <si>
    <t xml:space="preserve">add and subtract numbers mentally with increasingly large numbers </t>
  </si>
  <si>
    <t xml:space="preserve">use rounding to check answers to calculations and determine, in the context of a problem, levels of accuracy </t>
  </si>
  <si>
    <t>solve addition and subtraction multi-step problems in contexts, deciding which operations and methods to use and why</t>
  </si>
  <si>
    <t xml:space="preserve">identify multiples and factors, including finding all factor pairs </t>
  </si>
  <si>
    <t xml:space="preserve">solve problems involving multiplication and division where larger numbers are used by decomposing them into their factors </t>
  </si>
  <si>
    <t xml:space="preserve">know and use the vocabulary of prime numbers, prime factors and composite (non-prime) numbers </t>
  </si>
  <si>
    <t xml:space="preserve">establish whether a number up to 100 is prime and recall prime numbers up to 19 </t>
  </si>
  <si>
    <t xml:space="preserve">multiply numbers up to 4 digits by a one- or two-digit number using an efficient written method, including long multiplication for two-digit numbers </t>
  </si>
  <si>
    <t xml:space="preserve">multiply and divide numbers mentally drawing upon known facts </t>
  </si>
  <si>
    <t xml:space="preserve">divide numbers up to 4 digits by a one-digit number using the efficient written method of short division and interpret remainders appropriately for the context </t>
  </si>
  <si>
    <t xml:space="preserve">multiply and divide whole numbers and those involving decimals by 10, 100 and 1000 </t>
  </si>
  <si>
    <t xml:space="preserve">recognise and use square numbers and cube numbers, and the notation for squared (2) and cubed (3) </t>
  </si>
  <si>
    <t xml:space="preserve">solve problems involving addition, subtraction, multiplication and division and a combination of these, including understanding the meaning of the equals sign </t>
  </si>
  <si>
    <t>solve problems involving multiplication and division, including scaling by simple fractions and problems involving simple rates</t>
  </si>
  <si>
    <t xml:space="preserve">compare and order fractions whose denominators are all multiples of the same number </t>
  </si>
  <si>
    <t xml:space="preserve">recognise mixed numbers and improper fractions and convert from one form to the other </t>
  </si>
  <si>
    <t xml:space="preserve">add and subtract fractions with the same denominator and related fractions; write mathematical statements &gt;1 as a mixed number (e.g. 2/5 + 4/5 = 6/5 = 11/5) </t>
  </si>
  <si>
    <t>multiply proper fractions and mixed numbers by whole numbers, supported by materials and diagrams</t>
  </si>
  <si>
    <t xml:space="preserve">Decimals and fractions </t>
  </si>
  <si>
    <t xml:space="preserve">read and write decimal numbers as fractions (e.g. 0.71 = 71/100) </t>
  </si>
  <si>
    <t xml:space="preserve">recognise and use thousandths and relate them to tenths, hundredths and decimal equivalents </t>
  </si>
  <si>
    <t xml:space="preserve">round decimals with two decimal places to the nearest whole number and to one decimal place </t>
  </si>
  <si>
    <t xml:space="preserve">read, write, order and compare numbers with up to three decimal places </t>
  </si>
  <si>
    <t>solve problems involving number up to three decimal places</t>
  </si>
  <si>
    <t xml:space="preserve">Percentages, decimals and fractions </t>
  </si>
  <si>
    <t xml:space="preserve">recognise the per cent symbol (%) and understand that per cent relates to “number of parts per hundred”, and write percentages as a fraction with denominator hundred, and as a decimal fraction </t>
  </si>
  <si>
    <t>solve problems which require knowing percentage and decimal equivalents of 1/2, 1/4, 1/5, 2/5, 4/5 and those with a denominator of a multiple of 10 or 25</t>
  </si>
  <si>
    <t xml:space="preserve">convert between different units of measure (e.g. kilometre and metre; metre and centimetre; centimetre and millimetre; kilogram and gram; litre and millilitre) </t>
  </si>
  <si>
    <t xml:space="preserve">understand and use basic equivalences between metric and common imperial units and express them in approximate terms </t>
  </si>
  <si>
    <t xml:space="preserve">measure and calculate the perimeter of composite rectilinear shapes in centimetres and metres </t>
  </si>
  <si>
    <t xml:space="preserve">calculate and compare the area of squares and rectangles including using standard units, square centimetres (cm2) and square metres (m2) and estimate the area of irregular shapes </t>
  </si>
  <si>
    <t>recognise and estimate volume (e.g. using 1 cm3 blocks to build cubes and cuboids) and capacity (e.g. using water)</t>
  </si>
  <si>
    <t xml:space="preserve">solve problems involving converting between units of time </t>
  </si>
  <si>
    <t>solve problems involving addition and subtraction of units of measure (e.g. length, mass, volume, money) using decimal notation</t>
  </si>
  <si>
    <t xml:space="preserve">identify 3-D shapes, including cubes and cuboids, from 2-D representations </t>
  </si>
  <si>
    <t xml:space="preserve">know angles are measured in degrees; estimate and measure them and draw a given angle, writing its size in degrees (o) </t>
  </si>
  <si>
    <t xml:space="preserve">identify: multiples of 90o </t>
  </si>
  <si>
    <t xml:space="preserve">identify: angles at a point on a straight line and ½ a turn (total 180o) </t>
  </si>
  <si>
    <t xml:space="preserve">identify: angles at a point and one whole turn (total 360o) </t>
  </si>
  <si>
    <t>identify: reflex angles, and compare different angles</t>
  </si>
  <si>
    <t xml:space="preserve">draw shapes using given dimensions and angles </t>
  </si>
  <si>
    <t xml:space="preserve">state and use the properties of a rectangle (including squares) to deduce related facts </t>
  </si>
  <si>
    <t>distinguish between regular and irregular polygons based on reasoning about equal sides and angles</t>
  </si>
  <si>
    <t>identify, describe and represent the position of a shape following a reflection or translation, using the appropriate language, and know that the shape has not changed</t>
  </si>
  <si>
    <t xml:space="preserve">solve comparison, sum and difference problems using information presented in line graphs </t>
  </si>
  <si>
    <t>complete, read and interpret information in tables, including timetables</t>
  </si>
  <si>
    <t>Year 6 Maths Assessment (NC Skills progression)</t>
  </si>
  <si>
    <t xml:space="preserve">read, write, order and compare numbers up to 10 000 000 and determine the value of each digit </t>
  </si>
  <si>
    <t xml:space="preserve">round any whole number to a required degree of accuracy </t>
  </si>
  <si>
    <t xml:space="preserve">use negative numbers in context, and calculate intervals across zero </t>
  </si>
  <si>
    <t>solve number problems and practical problems that involve all of the above</t>
  </si>
  <si>
    <t>Addition, subtraction, multiplication and division</t>
  </si>
  <si>
    <t xml:space="preserve">multiply multi-digit numbers up to 4 digits by a two-digit whole number using the efficient written method of long multiplication </t>
  </si>
  <si>
    <t xml:space="preserve">divide numbers up to 4 digits by a two-digit whole number using the efficient written method of long division, and interpret remainders as whole number remainders, fractions, or by rounding, as appropriate for the context </t>
  </si>
  <si>
    <t>perform mental calculations, including with mixed operations and large numbers</t>
  </si>
  <si>
    <t xml:space="preserve">identify common factors, common multiples and prime numbers </t>
  </si>
  <si>
    <t xml:space="preserve">use their knowledge of the order of operations to carry out calculations involving the four operations </t>
  </si>
  <si>
    <t xml:space="preserve">solve addition and subtraction multi-step problems in contexts, deciding which operations and methods to use and why </t>
  </si>
  <si>
    <t xml:space="preserve">solve problems involving addition, subtraction, multiplication and division </t>
  </si>
  <si>
    <t>use estimation to check answers to calculations and determine, in the context of a problem, levels of accuracy</t>
  </si>
  <si>
    <t>use common factors to simplify fractions; use common multiples to express fractions in the same denomination</t>
  </si>
  <si>
    <t xml:space="preserve">compare and order fractions, including fractions &gt;1 </t>
  </si>
  <si>
    <t xml:space="preserve">associate a fraction with division to calculate decimal fraction equivalents (e.g. 0.375) for a simple fraction (e.g. 3/8) </t>
  </si>
  <si>
    <t xml:space="preserve">add and subtract fractions with different denominators and mixed numbers, using the concept of equivalent fractions </t>
  </si>
  <si>
    <t xml:space="preserve">multiply simple pairs of proper fractions, writing the answer in its simplest form (e.g. 1/4 × 1/2 = 1/8) </t>
  </si>
  <si>
    <t xml:space="preserve">divide proper fractions by whole numbers (e.g. 1/3 ÷ 2 = 1/6 </t>
  </si>
  <si>
    <t xml:space="preserve">identify the value of each digit to three decimal places and multiply and divide numbers by 10, 100 and 1000 where the answers are up to three decimal places </t>
  </si>
  <si>
    <t xml:space="preserve">multiply one-digit numbers with up to two decimal places by whole numbers </t>
  </si>
  <si>
    <t>use written division methods in cases where the answer has up to two decimal places</t>
  </si>
  <si>
    <t>solve problems which require answers to be rounded to specified degrees of accuracy</t>
  </si>
  <si>
    <t xml:space="preserve">solve problems involving the calculation of percentages of whole numbers or measures such as 15% of 360 and the use of percentages for comparison </t>
  </si>
  <si>
    <t>recall and use equivalences between simple fractions, decimals and percentages, including in different contexts</t>
  </si>
  <si>
    <t xml:space="preserve">Ratio and proportion </t>
  </si>
  <si>
    <t xml:space="preserve">solve problems involving the relative sizes of two quantities, including similarity </t>
  </si>
  <si>
    <t>solve problems involving unequal sharing and grouping</t>
  </si>
  <si>
    <t xml:space="preserve">Algebra </t>
  </si>
  <si>
    <t xml:space="preserve">express missing number problems algebraically </t>
  </si>
  <si>
    <t xml:space="preserve">use simple formulae expressed in words </t>
  </si>
  <si>
    <t xml:space="preserve">generate and describe linear number sequences </t>
  </si>
  <si>
    <t>find pairs of numbers that satisfy number sentences involving two unknowns</t>
  </si>
  <si>
    <t xml:space="preserve">solve problems involving the calculation and conversion of units of measure, using decimal notation to three decimal places where appropriate </t>
  </si>
  <si>
    <t xml:space="preserve">use, read, write and convert between standard units, converting measurements of length, mass, volume and time from a smaller unit of measure to a larger unit, and vice versa, using decimal notation to three decimal places </t>
  </si>
  <si>
    <t xml:space="preserve">convert between miles and kilometres </t>
  </si>
  <si>
    <t xml:space="preserve">recognise that shapes with the same areas can have different perimeters and vice versa </t>
  </si>
  <si>
    <t xml:space="preserve">calculate the area of parallelograms and triangles </t>
  </si>
  <si>
    <t xml:space="preserve">recognise when it is necessary to use the formulae for area and volume of shapes </t>
  </si>
  <si>
    <t>calculate, estimate and compare volume of cubes and cuboids using standard units, including centimetre cubed (cm3) and cubic metres (m3) and extending to other units, such as mm3 and km3</t>
  </si>
  <si>
    <t>recognise, describe and build simple 3-D shapes, including making nets</t>
  </si>
  <si>
    <t xml:space="preserve">compare and classify geometric shapes based on their properties and sizes and find unknown angles in any triangles, quadrilaterals, and regular polygons </t>
  </si>
  <si>
    <t xml:space="preserve">illustrate and name parts of circles, including radius, diameter and circumference </t>
  </si>
  <si>
    <t>find unknown angles where they meet at a point, are on a straight line, and are vertically opposite</t>
  </si>
  <si>
    <t xml:space="preserve">describe positions on the full coordinate grid (all four quadrants) </t>
  </si>
  <si>
    <t>draw and translate simple shapes on the coordinate plane, and reflect them in the axes</t>
  </si>
  <si>
    <t xml:space="preserve">interpret and construct pie charts and line graphs and use these to solve problems </t>
  </si>
  <si>
    <t>calculate and interpret the mean as an average</t>
  </si>
  <si>
    <t>Year 1 Maths Assessment (NC Skills progression)</t>
  </si>
  <si>
    <t>Year 2 Maths Assessment (NC Skills progression)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</si>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</sst>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textRotation="180"/>
    </xf>
    <xf numFmtId="0" fontId="0" fillId="0" borderId="1" xfId="0" applyBorder="1" applyAlignment="1">
      <alignment vertical="top" textRotation="180"/>
    </xf>
    <xf numFmtId="0" fontId="0" fillId="0" borderId="1" xfId="0" applyBorder="1"/>
    <xf numFmtId="49" fontId="1" fillId="3" borderId="2" xfId="0" applyNumberFormat="1" applyFont="1" applyFill="1" applyBorder="1" applyAlignment="1">
      <alignment wrapText="1"/>
    </xf>
    <xf numFmtId="0" fontId="0" fillId="3" borderId="2" xfId="0" applyFill="1" applyBorder="1"/>
    <xf numFmtId="49" fontId="0" fillId="0" borderId="3" xfId="0" applyNumberFormat="1" applyBorder="1" applyAlignment="1">
      <alignment wrapText="1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4" borderId="4" xfId="0" applyNumberFormat="1" applyFill="1" applyBorder="1" applyAlignment="1">
      <alignment wrapText="1"/>
    </xf>
    <xf numFmtId="0" fontId="0" fillId="4" borderId="4" xfId="0" applyFill="1" applyBorder="1" applyAlignment="1">
      <alignment horizontal="center" vertical="center"/>
    </xf>
    <xf numFmtId="49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vertical="center"/>
    </xf>
    <xf numFmtId="49" fontId="1" fillId="3" borderId="6" xfId="0" applyNumberFormat="1" applyFont="1" applyFill="1" applyBorder="1" applyAlignment="1">
      <alignment wrapText="1"/>
    </xf>
    <xf numFmtId="0" fontId="0" fillId="3" borderId="6" xfId="0" applyFill="1" applyBorder="1" applyAlignment="1">
      <alignment horizontal="center" vertical="center"/>
    </xf>
    <xf numFmtId="49" fontId="1" fillId="3" borderId="2" xfId="0" applyNumberFormat="1" applyFont="1" applyFill="1" applyBorder="1" applyAlignment="1"/>
    <xf numFmtId="0" fontId="0" fillId="3" borderId="2" xfId="0" applyFill="1" applyBorder="1" applyAlignment="1">
      <alignment horizontal="fill" vertical="center"/>
    </xf>
    <xf numFmtId="49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wrapText="1"/>
    </xf>
    <xf numFmtId="1" fontId="0" fillId="3" borderId="1" xfId="0" applyNumberFormat="1" applyFill="1" applyBorder="1" applyAlignment="1">
      <alignment horizontal="center" vertical="center"/>
    </xf>
    <xf numFmtId="1" fontId="0" fillId="0" borderId="0" xfId="0" applyNumberFormat="1"/>
    <xf numFmtId="0" fontId="0" fillId="5" borderId="0" xfId="0" applyFill="1"/>
    <xf numFmtId="0" fontId="0" fillId="5" borderId="0" xfId="0" applyFill="1" applyAlignment="1">
      <alignment textRotation="90"/>
    </xf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4" xfId="0" applyBorder="1" applyAlignment="1">
      <alignment vertical="top" textRotation="180"/>
    </xf>
    <xf numFmtId="0" fontId="0" fillId="0" borderId="4" xfId="0" applyBorder="1" applyAlignment="1">
      <alignment horizontal="left" vertical="top" textRotation="180"/>
    </xf>
    <xf numFmtId="0" fontId="0" fillId="0" borderId="4" xfId="0" applyBorder="1" applyAlignment="1">
      <alignment horizontal="right" vertical="top" textRotation="180"/>
    </xf>
    <xf numFmtId="0" fontId="0" fillId="0" borderId="4" xfId="0" applyBorder="1" applyAlignment="1">
      <alignment horizontal="left" textRotation="180"/>
    </xf>
    <xf numFmtId="0" fontId="0" fillId="0" borderId="4" xfId="0" applyBorder="1"/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wrapText="1"/>
    </xf>
    <xf numFmtId="164" fontId="0" fillId="3" borderId="2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9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wrapText="1"/>
    </xf>
    <xf numFmtId="49" fontId="0" fillId="5" borderId="0" xfId="0" applyNumberFormat="1" applyFill="1" applyAlignment="1">
      <alignment wrapText="1"/>
    </xf>
    <xf numFmtId="49" fontId="0" fillId="5" borderId="0" xfId="0" applyNumberFormat="1" applyFill="1" applyAlignment="1">
      <alignment textRotation="90" wrapText="1"/>
    </xf>
    <xf numFmtId="49" fontId="4" fillId="7" borderId="0" xfId="0" applyNumberFormat="1" applyFont="1" applyFill="1" applyAlignment="1">
      <alignment wrapText="1"/>
    </xf>
    <xf numFmtId="0" fontId="2" fillId="7" borderId="0" xfId="0" applyFont="1" applyFill="1"/>
    <xf numFmtId="0" fontId="0" fillId="7" borderId="0" xfId="0" applyFill="1"/>
    <xf numFmtId="49" fontId="3" fillId="6" borderId="0" xfId="0" applyNumberFormat="1" applyFont="1" applyFill="1" applyAlignment="1">
      <alignment wrapText="1"/>
    </xf>
    <xf numFmtId="0" fontId="3" fillId="6" borderId="0" xfId="0" applyFont="1" applyFill="1"/>
    <xf numFmtId="0" fontId="0" fillId="6" borderId="0" xfId="0" applyFill="1"/>
    <xf numFmtId="49" fontId="0" fillId="6" borderId="0" xfId="0" applyNumberFormat="1" applyFill="1" applyAlignment="1">
      <alignment wrapText="1"/>
    </xf>
    <xf numFmtId="0" fontId="0" fillId="6" borderId="4" xfId="0" applyFill="1" applyBorder="1" applyAlignment="1">
      <alignment horizontal="left" vertical="top" textRotation="180"/>
    </xf>
    <xf numFmtId="0" fontId="0" fillId="6" borderId="4" xfId="0" applyFill="1" applyBorder="1"/>
    <xf numFmtId="49" fontId="1" fillId="8" borderId="2" xfId="0" applyNumberFormat="1" applyFont="1" applyFill="1" applyBorder="1" applyAlignment="1">
      <alignment wrapText="1"/>
    </xf>
    <xf numFmtId="0" fontId="0" fillId="8" borderId="2" xfId="0" applyFill="1" applyBorder="1"/>
    <xf numFmtId="0" fontId="5" fillId="0" borderId="3" xfId="0" applyFont="1" applyBorder="1" applyAlignment="1">
      <alignment vertical="center" wrapText="1"/>
    </xf>
    <xf numFmtId="0" fontId="0" fillId="6" borderId="3" xfId="0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9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7" fillId="9" borderId="4" xfId="0" applyFont="1" applyFill="1" applyBorder="1" applyAlignment="1">
      <alignment wrapText="1"/>
    </xf>
    <xf numFmtId="0" fontId="0" fillId="9" borderId="4" xfId="0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0" fontId="0" fillId="8" borderId="2" xfId="0" applyFill="1" applyBorder="1" applyAlignment="1">
      <alignment horizontal="center" vertical="center"/>
    </xf>
    <xf numFmtId="0" fontId="6" fillId="8" borderId="6" xfId="0" applyFont="1" applyFill="1" applyBorder="1" applyAlignment="1">
      <alignment vertical="center"/>
    </xf>
    <xf numFmtId="0" fontId="0" fillId="8" borderId="6" xfId="0" applyFill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6" borderId="4" xfId="0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9" borderId="1" xfId="0" applyFont="1" applyFill="1" applyBorder="1" applyAlignment="1">
      <alignment wrapText="1"/>
    </xf>
    <xf numFmtId="49" fontId="1" fillId="8" borderId="1" xfId="0" applyNumberFormat="1" applyFont="1" applyFill="1" applyBorder="1" applyAlignment="1">
      <alignment wrapText="1"/>
    </xf>
    <xf numFmtId="0" fontId="0" fillId="8" borderId="3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0" fillId="6" borderId="10" xfId="0" applyFill="1" applyBorder="1" applyAlignment="1">
      <alignment horizontal="center" vertical="center"/>
    </xf>
    <xf numFmtId="0" fontId="9" fillId="8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9" borderId="1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wrapText="1"/>
    </xf>
    <xf numFmtId="0" fontId="0" fillId="9" borderId="10" xfId="0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wrapText="1"/>
    </xf>
    <xf numFmtId="0" fontId="2" fillId="10" borderId="0" xfId="0" applyFont="1" applyFill="1"/>
    <xf numFmtId="0" fontId="0" fillId="10" borderId="0" xfId="0" applyFill="1"/>
    <xf numFmtId="0" fontId="9" fillId="11" borderId="2" xfId="0" applyFont="1" applyFill="1" applyBorder="1" applyAlignment="1">
      <alignment vertical="center"/>
    </xf>
    <xf numFmtId="0" fontId="0" fillId="11" borderId="2" xfId="0" applyFill="1" applyBorder="1"/>
    <xf numFmtId="0" fontId="6" fillId="12" borderId="1" xfId="0" applyFont="1" applyFill="1" applyBorder="1" applyAlignment="1">
      <alignment wrapText="1"/>
    </xf>
    <xf numFmtId="0" fontId="0" fillId="12" borderId="9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6" fillId="12" borderId="4" xfId="0" applyFont="1" applyFill="1" applyBorder="1" applyAlignment="1">
      <alignment wrapText="1"/>
    </xf>
    <xf numFmtId="0" fontId="0" fillId="12" borderId="10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9" fillId="11" borderId="2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center" vertical="center"/>
    </xf>
    <xf numFmtId="0" fontId="6" fillId="12" borderId="1" xfId="0" applyFont="1" applyFill="1" applyBorder="1" applyAlignment="1">
      <alignment vertical="center" wrapText="1"/>
    </xf>
    <xf numFmtId="164" fontId="0" fillId="12" borderId="1" xfId="0" applyNumberFormat="1" applyFill="1" applyBorder="1" applyAlignment="1">
      <alignment horizontal="center" vertical="center"/>
    </xf>
    <xf numFmtId="164" fontId="0" fillId="12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6" borderId="4" xfId="0" applyNumberForma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wrapText="1"/>
    </xf>
    <xf numFmtId="0" fontId="0" fillId="6" borderId="1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49" fontId="1" fillId="11" borderId="1" xfId="0" applyNumberFormat="1" applyFont="1" applyFill="1" applyBorder="1" applyAlignment="1">
      <alignment wrapText="1"/>
    </xf>
    <xf numFmtId="0" fontId="0" fillId="11" borderId="3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4" xfId="0" applyFill="1" applyBorder="1" applyAlignment="1">
      <alignment vertical="top" textRotation="180"/>
    </xf>
    <xf numFmtId="0" fontId="9" fillId="11" borderId="2" xfId="0" applyFont="1" applyFill="1" applyBorder="1" applyAlignment="1"/>
    <xf numFmtId="0" fontId="9" fillId="11" borderId="7" xfId="0" applyFont="1" applyFill="1" applyBorder="1" applyAlignment="1">
      <alignment vertical="center" wrapText="1"/>
    </xf>
    <xf numFmtId="0" fontId="0" fillId="11" borderId="12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49" fontId="1" fillId="11" borderId="3" xfId="0" applyNumberFormat="1" applyFont="1" applyFill="1" applyBorder="1" applyAlignment="1">
      <alignment wrapText="1"/>
    </xf>
    <xf numFmtId="0" fontId="0" fillId="13" borderId="3" xfId="0" applyFill="1" applyBorder="1" applyAlignment="1">
      <alignment horizontal="center" vertical="center"/>
    </xf>
    <xf numFmtId="49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wrapText="1"/>
    </xf>
    <xf numFmtId="49" fontId="10" fillId="10" borderId="0" xfId="0" applyNumberFormat="1" applyFont="1" applyFill="1" applyAlignment="1">
      <alignment wrapText="1"/>
    </xf>
    <xf numFmtId="49" fontId="1" fillId="3" borderId="2" xfId="0" applyNumberFormat="1" applyFont="1" applyFill="1" applyBorder="1" applyAlignment="1"/>
    <xf numFmtId="0" fontId="0" fillId="3" borderId="2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45720</xdr:rowOff>
    </xdr:from>
    <xdr:to>
      <xdr:col>0</xdr:col>
      <xdr:colOff>1085705</xdr:colOff>
      <xdr:row>2</xdr:row>
      <xdr:rowOff>1165793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1020"/>
          <a:ext cx="1085705" cy="1120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0</xdr:col>
      <xdr:colOff>1085705</xdr:colOff>
      <xdr:row>2</xdr:row>
      <xdr:rowOff>1181033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6260"/>
          <a:ext cx="1085705" cy="1120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</xdr:row>
      <xdr:rowOff>60960</xdr:rowOff>
    </xdr:from>
    <xdr:to>
      <xdr:col>0</xdr:col>
      <xdr:colOff>1177145</xdr:colOff>
      <xdr:row>2</xdr:row>
      <xdr:rowOff>1181033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556260"/>
          <a:ext cx="1085705" cy="11200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</xdr:rowOff>
    </xdr:from>
    <xdr:to>
      <xdr:col>0</xdr:col>
      <xdr:colOff>1085705</xdr:colOff>
      <xdr:row>2</xdr:row>
      <xdr:rowOff>1127693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2920"/>
          <a:ext cx="1085705" cy="11200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2</xdr:row>
      <xdr:rowOff>22860</xdr:rowOff>
    </xdr:from>
    <xdr:to>
      <xdr:col>0</xdr:col>
      <xdr:colOff>1154285</xdr:colOff>
      <xdr:row>3</xdr:row>
      <xdr:rowOff>7553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518160"/>
          <a:ext cx="1085705" cy="11200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</xdr:row>
      <xdr:rowOff>7621</xdr:rowOff>
    </xdr:from>
    <xdr:to>
      <xdr:col>0</xdr:col>
      <xdr:colOff>1169525</xdr:colOff>
      <xdr:row>2</xdr:row>
      <xdr:rowOff>1181101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586741"/>
          <a:ext cx="1085705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="102" zoomScaleNormal="102" workbookViewId="0">
      <selection activeCell="F3" sqref="F3"/>
    </sheetView>
  </sheetViews>
  <sheetFormatPr defaultRowHeight="14.4" x14ac:dyDescent="0.3"/>
  <cols>
    <col min="1" max="1" width="41.88671875" customWidth="1"/>
    <col min="2" max="22" width="3.6640625" customWidth="1"/>
    <col min="23" max="23" width="5.44140625" bestFit="1" customWidth="1"/>
    <col min="24" max="24" width="8.5546875" bestFit="1" customWidth="1"/>
  </cols>
  <sheetData>
    <row r="1" spans="1:24" ht="21" x14ac:dyDescent="0.4">
      <c r="A1" s="141" t="s">
        <v>93</v>
      </c>
      <c r="B1" s="1" t="s">
        <v>286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x14ac:dyDescent="0.35">
      <c r="A2" s="3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4" ht="93.75" customHeight="1" x14ac:dyDescent="0.3">
      <c r="A3" s="5"/>
      <c r="B3" s="6" t="s">
        <v>288</v>
      </c>
      <c r="C3" s="6" t="s">
        <v>288</v>
      </c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7"/>
      <c r="W3" s="8" t="s">
        <v>2</v>
      </c>
      <c r="X3" s="8" t="s">
        <v>3</v>
      </c>
    </row>
    <row r="4" spans="1:24" ht="15" thickBot="1" x14ac:dyDescent="0.35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48.6" customHeight="1" x14ac:dyDescent="0.3">
      <c r="A5" s="11" t="s">
        <v>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</row>
    <row r="6" spans="1:24" ht="43.2" x14ac:dyDescent="0.3">
      <c r="A6" s="14" t="s">
        <v>6</v>
      </c>
      <c r="B6" s="139"/>
      <c r="C6" s="13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3"/>
    </row>
    <row r="7" spans="1:24" ht="13.5" customHeight="1" x14ac:dyDescent="0.3">
      <c r="A7" s="16" t="s">
        <v>7</v>
      </c>
      <c r="B7" s="12"/>
      <c r="C7" s="1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3"/>
    </row>
    <row r="8" spans="1:24" ht="63.75" customHeight="1" x14ac:dyDescent="0.3">
      <c r="A8" s="14" t="s">
        <v>8</v>
      </c>
      <c r="B8" s="139"/>
      <c r="C8" s="13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3"/>
    </row>
    <row r="9" spans="1:24" ht="28.8" x14ac:dyDescent="0.3">
      <c r="A9" s="18" t="s">
        <v>9</v>
      </c>
      <c r="B9" s="12"/>
      <c r="C9" s="12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3"/>
    </row>
    <row r="10" spans="1:24" ht="15" thickBot="1" x14ac:dyDescent="0.35">
      <c r="A10" s="9" t="s">
        <v>10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13"/>
    </row>
    <row r="11" spans="1:24" ht="43.2" x14ac:dyDescent="0.3">
      <c r="A11" s="11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</row>
    <row r="12" spans="1:24" ht="28.8" x14ac:dyDescent="0.3">
      <c r="A12" s="14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3"/>
    </row>
    <row r="13" spans="1:24" ht="28.8" x14ac:dyDescent="0.3">
      <c r="A13" s="16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3"/>
    </row>
    <row r="14" spans="1:24" ht="57.6" x14ac:dyDescent="0.3">
      <c r="A14" s="21" t="s">
        <v>14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13"/>
    </row>
    <row r="15" spans="1:24" ht="15" thickBot="1" x14ac:dyDescent="0.35">
      <c r="A15" s="9" t="s">
        <v>15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13"/>
    </row>
    <row r="16" spans="1:24" ht="78.599999999999994" customHeight="1" x14ac:dyDescent="0.3">
      <c r="A16" s="23" t="s">
        <v>16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13"/>
    </row>
    <row r="17" spans="1:24" ht="15" thickBot="1" x14ac:dyDescent="0.35">
      <c r="A17" s="25" t="s">
        <v>17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3"/>
    </row>
    <row r="18" spans="1:24" ht="28.8" x14ac:dyDescent="0.3">
      <c r="A18" s="11" t="s">
        <v>18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3"/>
    </row>
    <row r="19" spans="1:24" ht="31.5" customHeight="1" x14ac:dyDescent="0.3">
      <c r="A19" s="21" t="s">
        <v>19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13"/>
    </row>
    <row r="20" spans="1:24" ht="15" thickBot="1" x14ac:dyDescent="0.35">
      <c r="A20" s="27" t="s">
        <v>20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13"/>
    </row>
    <row r="21" spans="1:24" ht="28.8" x14ac:dyDescent="0.3">
      <c r="A21" s="11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3"/>
    </row>
    <row r="22" spans="1:24" ht="28.8" x14ac:dyDescent="0.3">
      <c r="A22" s="14" t="s">
        <v>22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3"/>
    </row>
    <row r="23" spans="1:24" ht="28.8" x14ac:dyDescent="0.3">
      <c r="A23" s="16" t="s">
        <v>23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3"/>
    </row>
    <row r="24" spans="1:24" x14ac:dyDescent="0.3">
      <c r="A24" s="14" t="s">
        <v>24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3"/>
    </row>
    <row r="25" spans="1:24" ht="16.5" customHeight="1" x14ac:dyDescent="0.3">
      <c r="A25" s="16" t="s">
        <v>25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3"/>
    </row>
    <row r="26" spans="1:24" x14ac:dyDescent="0.3">
      <c r="A26" s="14" t="s">
        <v>26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3"/>
    </row>
    <row r="27" spans="1:24" ht="32.4" customHeight="1" x14ac:dyDescent="0.3">
      <c r="A27" s="16" t="s">
        <v>27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3"/>
    </row>
    <row r="28" spans="1:24" ht="28.8" x14ac:dyDescent="0.3">
      <c r="A28" s="14" t="s">
        <v>28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3"/>
    </row>
    <row r="29" spans="1:24" ht="28.8" x14ac:dyDescent="0.3">
      <c r="A29" s="16" t="s">
        <v>29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3"/>
    </row>
    <row r="30" spans="1:24" ht="57.6" x14ac:dyDescent="0.3">
      <c r="A30" s="14" t="s">
        <v>30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3"/>
    </row>
    <row r="31" spans="1:24" ht="43.2" x14ac:dyDescent="0.3">
      <c r="A31" s="16" t="s">
        <v>31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3"/>
    </row>
    <row r="32" spans="1:24" ht="43.2" x14ac:dyDescent="0.3">
      <c r="A32" s="21" t="s">
        <v>32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3"/>
    </row>
    <row r="33" spans="1:24" ht="15" thickBot="1" x14ac:dyDescent="0.35">
      <c r="A33" s="9" t="s">
        <v>33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3"/>
    </row>
    <row r="34" spans="1:24" ht="43.2" x14ac:dyDescent="0.3">
      <c r="A34" s="11" t="s">
        <v>34</v>
      </c>
      <c r="B34" s="12"/>
      <c r="C34" s="12"/>
      <c r="D34" s="12"/>
      <c r="E34" s="6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3"/>
    </row>
    <row r="35" spans="1:24" ht="28.8" x14ac:dyDescent="0.3">
      <c r="A35" s="21" t="s">
        <v>35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13"/>
    </row>
    <row r="36" spans="1:24" ht="15" customHeight="1" thickBot="1" x14ac:dyDescent="0.35">
      <c r="A36" s="9" t="s">
        <v>36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13"/>
    </row>
    <row r="37" spans="1:24" ht="28.8" x14ac:dyDescent="0.3">
      <c r="A37" s="11" t="s">
        <v>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3"/>
    </row>
    <row r="38" spans="1:24" ht="28.5" customHeight="1" x14ac:dyDescent="0.3">
      <c r="A38" s="14" t="s">
        <v>38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3"/>
    </row>
    <row r="39" spans="1:24" x14ac:dyDescent="0.3">
      <c r="A39" s="29" t="s">
        <v>2</v>
      </c>
      <c r="B39" s="30">
        <f t="shared" ref="B39:U39" si="0">SUM(B5:B38)</f>
        <v>0</v>
      </c>
      <c r="C39" s="30"/>
      <c r="D39" s="30">
        <f t="shared" si="0"/>
        <v>0</v>
      </c>
      <c r="E39" s="30">
        <f t="shared" si="0"/>
        <v>0</v>
      </c>
      <c r="F39" s="30">
        <f t="shared" si="0"/>
        <v>0</v>
      </c>
      <c r="G39" s="30">
        <f t="shared" si="0"/>
        <v>0</v>
      </c>
      <c r="H39" s="30">
        <f t="shared" si="0"/>
        <v>0</v>
      </c>
      <c r="I39" s="30">
        <f t="shared" si="0"/>
        <v>0</v>
      </c>
      <c r="J39" s="30">
        <f t="shared" si="0"/>
        <v>0</v>
      </c>
      <c r="K39" s="30">
        <f t="shared" si="0"/>
        <v>0</v>
      </c>
      <c r="L39" s="30">
        <f t="shared" si="0"/>
        <v>0</v>
      </c>
      <c r="M39" s="30">
        <f t="shared" si="0"/>
        <v>0</v>
      </c>
      <c r="N39" s="30">
        <f t="shared" si="0"/>
        <v>0</v>
      </c>
      <c r="O39" s="30">
        <f t="shared" si="0"/>
        <v>0</v>
      </c>
      <c r="P39" s="30">
        <f t="shared" si="0"/>
        <v>0</v>
      </c>
      <c r="Q39" s="30">
        <f t="shared" si="0"/>
        <v>0</v>
      </c>
      <c r="R39" s="30">
        <f t="shared" si="0"/>
        <v>0</v>
      </c>
      <c r="S39" s="30">
        <f t="shared" si="0"/>
        <v>0</v>
      </c>
      <c r="T39" s="30">
        <f t="shared" si="0"/>
        <v>0</v>
      </c>
      <c r="U39" s="30">
        <f t="shared" si="0"/>
        <v>0</v>
      </c>
      <c r="V39" s="30">
        <f>SUM(V5:V38)</f>
        <v>0</v>
      </c>
      <c r="W39" s="30"/>
      <c r="X39" s="13">
        <f t="shared" ref="X39:X40" si="1">W39/15*100</f>
        <v>0</v>
      </c>
    </row>
    <row r="40" spans="1:24" s="33" customFormat="1" x14ac:dyDescent="0.3">
      <c r="A40" s="31" t="s">
        <v>3</v>
      </c>
      <c r="B40" s="32">
        <f>B39/84*100</f>
        <v>0</v>
      </c>
      <c r="C40" s="32"/>
      <c r="D40" s="32">
        <f t="shared" ref="D40:V40" si="2">D39/84*100</f>
        <v>0</v>
      </c>
      <c r="E40" s="32">
        <f t="shared" si="2"/>
        <v>0</v>
      </c>
      <c r="F40" s="32">
        <f t="shared" si="2"/>
        <v>0</v>
      </c>
      <c r="G40" s="32">
        <f t="shared" si="2"/>
        <v>0</v>
      </c>
      <c r="H40" s="32">
        <f t="shared" si="2"/>
        <v>0</v>
      </c>
      <c r="I40" s="32">
        <f t="shared" si="2"/>
        <v>0</v>
      </c>
      <c r="J40" s="32">
        <f t="shared" si="2"/>
        <v>0</v>
      </c>
      <c r="K40" s="32">
        <f t="shared" si="2"/>
        <v>0</v>
      </c>
      <c r="L40" s="32">
        <f t="shared" si="2"/>
        <v>0</v>
      </c>
      <c r="M40" s="32">
        <f t="shared" si="2"/>
        <v>0</v>
      </c>
      <c r="N40" s="32">
        <f t="shared" si="2"/>
        <v>0</v>
      </c>
      <c r="O40" s="32">
        <f t="shared" si="2"/>
        <v>0</v>
      </c>
      <c r="P40" s="32">
        <f t="shared" si="2"/>
        <v>0</v>
      </c>
      <c r="Q40" s="32">
        <f t="shared" si="2"/>
        <v>0</v>
      </c>
      <c r="R40" s="32">
        <f t="shared" si="2"/>
        <v>0</v>
      </c>
      <c r="S40" s="32">
        <f t="shared" si="2"/>
        <v>0</v>
      </c>
      <c r="T40" s="32">
        <f t="shared" si="2"/>
        <v>0</v>
      </c>
      <c r="U40" s="32">
        <f t="shared" si="2"/>
        <v>0</v>
      </c>
      <c r="V40" s="32">
        <f t="shared" si="2"/>
        <v>0</v>
      </c>
      <c r="W40" s="32"/>
      <c r="X40" s="13">
        <f t="shared" si="1"/>
        <v>0</v>
      </c>
    </row>
    <row r="41" spans="1:24" ht="45.6" customHeight="1" x14ac:dyDescent="0.3">
      <c r="A41" s="34" t="s">
        <v>39</v>
      </c>
      <c r="B41" s="35" t="s">
        <v>40</v>
      </c>
      <c r="C41" s="35" t="s">
        <v>40</v>
      </c>
      <c r="D41" s="35"/>
      <c r="E41" s="35"/>
      <c r="F41" s="35"/>
      <c r="G41" s="35"/>
      <c r="H41" s="35"/>
      <c r="I41" s="35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</sheetData>
  <conditionalFormatting sqref="K5:T6 D4:J6 B4:C4">
    <cfRule type="colorScale" priority="6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D5:T6">
    <cfRule type="colorScale" priority="5">
      <colorScale>
        <cfvo type="num" val="1"/>
        <cfvo type="num" val="2"/>
        <cfvo type="num" val="3"/>
        <color rgb="FFFF0000"/>
        <color rgb="FFFFC000"/>
        <color rgb="FF00B050"/>
      </colorScale>
    </cfRule>
  </conditionalFormatting>
  <conditionalFormatting sqref="B5:V38">
    <cfRule type="colorScale" priority="4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V38">
    <cfRule type="colorScale" priority="3">
      <colorScale>
        <cfvo type="num" val="1"/>
        <cfvo type="num" val="2"/>
        <cfvo type="num" val="3"/>
        <color rgb="FFFF0000"/>
        <color rgb="FFFFC000"/>
        <color rgb="FF00B050"/>
      </colorScale>
    </cfRule>
  </conditionalFormatting>
  <conditionalFormatting sqref="B5:G38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G38">
    <cfRule type="colorScale" priority="1">
      <colorScale>
        <cfvo type="num" val="1"/>
        <cfvo type="num" val="2"/>
        <cfvo type="num" val="3"/>
        <color rgb="FFFF0000"/>
        <color rgb="FFFFC000"/>
        <color rgb="FF00B050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zoomScale="96" zoomScaleNormal="96" workbookViewId="0">
      <selection activeCell="E5" sqref="E5"/>
    </sheetView>
  </sheetViews>
  <sheetFormatPr defaultRowHeight="14.4" x14ac:dyDescent="0.3"/>
  <cols>
    <col min="1" max="1" width="40.44140625" style="37" customWidth="1"/>
    <col min="2" max="2" width="4.88671875" customWidth="1"/>
    <col min="3" max="4" width="5" customWidth="1"/>
    <col min="5" max="5" width="5.5546875" customWidth="1"/>
    <col min="6" max="6" width="5" customWidth="1"/>
    <col min="7" max="7" width="4.6640625" customWidth="1"/>
    <col min="8" max="21" width="3.6640625" customWidth="1"/>
    <col min="22" max="22" width="5.44140625" bestFit="1" customWidth="1"/>
    <col min="23" max="23" width="8.5546875" bestFit="1" customWidth="1"/>
  </cols>
  <sheetData>
    <row r="1" spans="1:23" ht="21" x14ac:dyDescent="0.4">
      <c r="A1" s="140" t="s">
        <v>93</v>
      </c>
      <c r="B1" s="1" t="s">
        <v>287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" x14ac:dyDescent="0.35">
      <c r="A2" s="36" t="s">
        <v>0</v>
      </c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3" ht="99.75" customHeight="1" x14ac:dyDescent="0.3">
      <c r="B3" s="38" t="s">
        <v>288</v>
      </c>
      <c r="C3" s="39" t="s">
        <v>288</v>
      </c>
      <c r="D3" s="39" t="s">
        <v>288</v>
      </c>
      <c r="E3" s="39" t="s">
        <v>288</v>
      </c>
      <c r="F3" s="39" t="s">
        <v>288</v>
      </c>
      <c r="G3" s="40"/>
      <c r="H3" s="38"/>
      <c r="I3" s="39"/>
      <c r="J3" s="41"/>
      <c r="K3" s="42"/>
      <c r="L3" s="42"/>
      <c r="M3" s="42"/>
      <c r="N3" s="42"/>
      <c r="O3" s="42"/>
      <c r="P3" s="42"/>
      <c r="Q3" s="42"/>
      <c r="R3" s="42"/>
      <c r="S3" s="42"/>
      <c r="T3" s="42"/>
      <c r="U3" s="38"/>
      <c r="V3" s="42" t="s">
        <v>2</v>
      </c>
      <c r="W3" s="42" t="s">
        <v>3</v>
      </c>
    </row>
    <row r="4" spans="1:23" ht="15" thickBot="1" x14ac:dyDescent="0.35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ht="28.8" x14ac:dyDescent="0.3">
      <c r="A5" s="11" t="s">
        <v>41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</row>
    <row r="6" spans="1:23" ht="28.8" x14ac:dyDescent="0.3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43"/>
    </row>
    <row r="7" spans="1:23" ht="43.2" x14ac:dyDescent="0.3">
      <c r="A7" s="16" t="s">
        <v>43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44"/>
    </row>
    <row r="8" spans="1:23" ht="28.8" x14ac:dyDescent="0.3">
      <c r="A8" s="14" t="s">
        <v>44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43"/>
    </row>
    <row r="9" spans="1:23" ht="28.8" x14ac:dyDescent="0.3">
      <c r="A9" s="16" t="s">
        <v>45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44"/>
    </row>
    <row r="10" spans="1:23" ht="28.8" x14ac:dyDescent="0.3">
      <c r="A10" s="14" t="s">
        <v>46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45"/>
    </row>
    <row r="11" spans="1:23" ht="15" thickBot="1" x14ac:dyDescent="0.35">
      <c r="A11" s="46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>
        <f t="shared" ref="V11:V24" si="0">SUM(B11:U11)</f>
        <v>0</v>
      </c>
      <c r="W11" s="47">
        <f t="shared" ref="W11:W24" si="1">V11/15*100</f>
        <v>0</v>
      </c>
    </row>
    <row r="12" spans="1:23" ht="57.6" x14ac:dyDescent="0.3">
      <c r="A12" s="11" t="s">
        <v>47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3"/>
    </row>
    <row r="13" spans="1:23" ht="28.8" x14ac:dyDescent="0.3">
      <c r="A13" s="14" t="s">
        <v>48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43"/>
    </row>
    <row r="14" spans="1:23" x14ac:dyDescent="0.3">
      <c r="A14" s="14" t="s">
        <v>49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43"/>
    </row>
    <row r="15" spans="1:23" x14ac:dyDescent="0.3">
      <c r="A15" s="16" t="s">
        <v>50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44"/>
    </row>
    <row r="16" spans="1:23" x14ac:dyDescent="0.3">
      <c r="A16" s="14" t="s">
        <v>51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43"/>
    </row>
    <row r="17" spans="1:23" x14ac:dyDescent="0.3">
      <c r="A17" s="16" t="s">
        <v>52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44"/>
    </row>
    <row r="18" spans="1:23" ht="33.75" customHeight="1" x14ac:dyDescent="0.3">
      <c r="A18" s="14" t="s">
        <v>53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43"/>
    </row>
    <row r="19" spans="1:23" x14ac:dyDescent="0.3">
      <c r="A19" s="16" t="s">
        <v>54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44"/>
    </row>
    <row r="20" spans="1:23" x14ac:dyDescent="0.3">
      <c r="A20" s="14" t="s">
        <v>55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43"/>
    </row>
    <row r="21" spans="1:23" x14ac:dyDescent="0.3">
      <c r="A21" s="16" t="s">
        <v>56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44"/>
    </row>
    <row r="22" spans="1:23" ht="57.6" x14ac:dyDescent="0.3">
      <c r="A22" s="14" t="s">
        <v>57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43"/>
    </row>
    <row r="23" spans="1:23" ht="57.6" x14ac:dyDescent="0.3">
      <c r="A23" s="16" t="s">
        <v>58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48"/>
    </row>
    <row r="24" spans="1:23" ht="15" thickBot="1" x14ac:dyDescent="0.35">
      <c r="A24" s="46" t="s">
        <v>15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>
        <f t="shared" si="0"/>
        <v>0</v>
      </c>
      <c r="W24" s="47">
        <f t="shared" si="1"/>
        <v>0</v>
      </c>
    </row>
    <row r="25" spans="1:23" ht="43.2" x14ac:dyDescent="0.3">
      <c r="A25" s="11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3"/>
    </row>
    <row r="26" spans="1:23" ht="86.25" customHeight="1" x14ac:dyDescent="0.3">
      <c r="A26" s="14" t="s">
        <v>60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43"/>
    </row>
    <row r="27" spans="1:23" ht="44.25" customHeight="1" x14ac:dyDescent="0.3">
      <c r="A27" s="16" t="s">
        <v>61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44"/>
    </row>
    <row r="28" spans="1:23" ht="43.2" x14ac:dyDescent="0.3">
      <c r="A28" s="14" t="s">
        <v>62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43"/>
    </row>
    <row r="29" spans="1:23" ht="72" x14ac:dyDescent="0.3">
      <c r="A29" s="16" t="s">
        <v>63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44"/>
    </row>
    <row r="30" spans="1:23" ht="57.6" x14ac:dyDescent="0.3">
      <c r="A30" s="14" t="s">
        <v>64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45"/>
    </row>
    <row r="31" spans="1:23" ht="15" thickBot="1" x14ac:dyDescent="0.35">
      <c r="A31" s="46" t="s">
        <v>17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47"/>
    </row>
    <row r="32" spans="1:23" ht="43.2" x14ac:dyDescent="0.3">
      <c r="A32" s="11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</row>
    <row r="33" spans="1:23" ht="43.2" x14ac:dyDescent="0.3">
      <c r="A33" s="14" t="s">
        <v>66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45"/>
    </row>
    <row r="34" spans="1:23" ht="15" thickBot="1" x14ac:dyDescent="0.35">
      <c r="A34" s="46" t="s">
        <v>67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47"/>
    </row>
    <row r="35" spans="1:23" ht="28.8" x14ac:dyDescent="0.3">
      <c r="A35" s="11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3"/>
    </row>
    <row r="36" spans="1:23" ht="28.8" x14ac:dyDescent="0.3">
      <c r="A36" s="14" t="s">
        <v>69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43"/>
    </row>
    <row r="37" spans="1:23" ht="28.8" x14ac:dyDescent="0.3">
      <c r="A37" s="16" t="s">
        <v>70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44"/>
    </row>
    <row r="38" spans="1:23" ht="28.8" x14ac:dyDescent="0.3">
      <c r="A38" s="14" t="s">
        <v>71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43"/>
    </row>
    <row r="39" spans="1:23" ht="28.8" x14ac:dyDescent="0.3">
      <c r="A39" s="16" t="s">
        <v>72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44"/>
    </row>
    <row r="40" spans="1:23" ht="43.2" x14ac:dyDescent="0.3">
      <c r="A40" s="14" t="s">
        <v>73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43"/>
    </row>
    <row r="41" spans="1:23" ht="28.8" x14ac:dyDescent="0.3">
      <c r="A41" s="16" t="s">
        <v>74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44"/>
    </row>
    <row r="42" spans="1:23" ht="86.4" x14ac:dyDescent="0.3">
      <c r="A42" s="14" t="s">
        <v>75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43"/>
    </row>
    <row r="43" spans="1:23" ht="28.8" x14ac:dyDescent="0.3">
      <c r="A43" s="49" t="s">
        <v>76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1"/>
    </row>
    <row r="44" spans="1:23" x14ac:dyDescent="0.3">
      <c r="A44" s="14" t="s">
        <v>77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43"/>
    </row>
    <row r="45" spans="1:23" ht="43.2" x14ac:dyDescent="0.3">
      <c r="A45" s="16" t="s">
        <v>78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48"/>
    </row>
    <row r="46" spans="1:23" ht="15" thickBot="1" x14ac:dyDescent="0.35">
      <c r="A46" s="9" t="s">
        <v>33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47"/>
    </row>
    <row r="47" spans="1:23" ht="43.2" x14ac:dyDescent="0.3">
      <c r="A47" s="11" t="s">
        <v>79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3"/>
    </row>
    <row r="48" spans="1:23" ht="45" customHeight="1" x14ac:dyDescent="0.3">
      <c r="A48" s="14" t="s">
        <v>80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43"/>
    </row>
    <row r="49" spans="1:23" ht="45.75" customHeight="1" x14ac:dyDescent="0.3">
      <c r="A49" s="16" t="s">
        <v>81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44"/>
    </row>
    <row r="50" spans="1:23" ht="28.8" x14ac:dyDescent="0.3">
      <c r="A50" s="14" t="s">
        <v>82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45"/>
    </row>
    <row r="51" spans="1:23" ht="15" thickBot="1" x14ac:dyDescent="0.35">
      <c r="A51" s="143" t="s">
        <v>83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</row>
    <row r="52" spans="1:23" ht="28.8" x14ac:dyDescent="0.3">
      <c r="A52" s="11" t="s">
        <v>84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3"/>
    </row>
    <row r="53" spans="1:23" ht="28.8" x14ac:dyDescent="0.3">
      <c r="A53" s="14" t="s">
        <v>85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45"/>
    </row>
    <row r="54" spans="1:23" ht="15" thickBot="1" x14ac:dyDescent="0.35">
      <c r="A54" s="9" t="s">
        <v>86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47"/>
    </row>
    <row r="55" spans="1:23" ht="28.8" x14ac:dyDescent="0.3">
      <c r="A55" s="11" t="s">
        <v>87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3"/>
    </row>
    <row r="56" spans="1:23" ht="43.2" x14ac:dyDescent="0.3">
      <c r="A56" s="14" t="s">
        <v>88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43"/>
    </row>
    <row r="57" spans="1:23" ht="28.8" x14ac:dyDescent="0.3">
      <c r="A57" s="16" t="s">
        <v>89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44"/>
    </row>
    <row r="58" spans="1:23" x14ac:dyDescent="0.3">
      <c r="A58" s="52" t="s">
        <v>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52" t="s">
        <v>3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0"/>
      <c r="W59" s="30"/>
    </row>
    <row r="60" spans="1:23" ht="56.4" customHeight="1" x14ac:dyDescent="0.3">
      <c r="A60" s="53" t="s">
        <v>90</v>
      </c>
      <c r="B60" s="35" t="s">
        <v>91</v>
      </c>
      <c r="C60" s="35" t="s">
        <v>40</v>
      </c>
      <c r="D60" s="35" t="s">
        <v>92</v>
      </c>
      <c r="E60" s="35" t="s">
        <v>92</v>
      </c>
      <c r="F60" s="35" t="s">
        <v>92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54"/>
    </row>
  </sheetData>
  <mergeCells count="1">
    <mergeCell ref="A51:W51"/>
  </mergeCells>
  <conditionalFormatting sqref="B4:I4 B5:U50">
    <cfRule type="colorScale" priority="6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2:U57">
    <cfRule type="colorScale" priority="5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2:G53">
    <cfRule type="colorScale" priority="4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G43">
    <cfRule type="colorScale" priority="3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G50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2:G57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workbookViewId="0"/>
  </sheetViews>
  <sheetFormatPr defaultRowHeight="14.4" x14ac:dyDescent="0.3"/>
  <cols>
    <col min="1" max="1" width="41.44140625" customWidth="1"/>
    <col min="2" max="21" width="3.6640625" customWidth="1"/>
    <col min="22" max="22" width="5.44140625" bestFit="1" customWidth="1"/>
    <col min="23" max="23" width="8.5546875" bestFit="1" customWidth="1"/>
  </cols>
  <sheetData>
    <row r="1" spans="1:23" ht="21" x14ac:dyDescent="0.4">
      <c r="A1" s="55" t="s">
        <v>93</v>
      </c>
      <c r="B1" s="56" t="s">
        <v>94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18" x14ac:dyDescent="0.35">
      <c r="A2" s="58" t="s">
        <v>0</v>
      </c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  <c r="W2" s="60"/>
    </row>
    <row r="3" spans="1:23" ht="98.25" customHeight="1" x14ac:dyDescent="0.3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 t="s">
        <v>2</v>
      </c>
      <c r="W3" s="63" t="s">
        <v>3</v>
      </c>
    </row>
    <row r="4" spans="1:23" ht="15" thickBot="1" x14ac:dyDescent="0.35">
      <c r="A4" s="64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46.8" x14ac:dyDescent="0.3">
      <c r="A5" s="66" t="s">
        <v>95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>
        <f>SUM(B5:U5)</f>
        <v>0</v>
      </c>
      <c r="W5" s="68">
        <f>V5/9*100</f>
        <v>0</v>
      </c>
    </row>
    <row r="6" spans="1:23" ht="36" customHeight="1" x14ac:dyDescent="0.3">
      <c r="A6" s="69" t="s">
        <v>96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>
        <f t="shared" ref="V6:V46" si="0">SUM(B6:U6)</f>
        <v>0</v>
      </c>
      <c r="W6" s="68">
        <f t="shared" ref="W6:W48" si="1">V6/9*100</f>
        <v>0</v>
      </c>
    </row>
    <row r="7" spans="1:23" ht="15.6" x14ac:dyDescent="0.3">
      <c r="A7" s="71" t="s">
        <v>97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>
        <f t="shared" si="0"/>
        <v>0</v>
      </c>
      <c r="W7" s="68">
        <f t="shared" si="1"/>
        <v>0</v>
      </c>
    </row>
    <row r="8" spans="1:23" ht="31.2" x14ac:dyDescent="0.3">
      <c r="A8" s="72" t="s">
        <v>98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>
        <f t="shared" si="0"/>
        <v>0</v>
      </c>
      <c r="W8" s="68">
        <f t="shared" si="1"/>
        <v>0</v>
      </c>
    </row>
    <row r="9" spans="1:23" ht="31.2" x14ac:dyDescent="0.3">
      <c r="A9" s="73" t="s">
        <v>99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>
        <f t="shared" si="0"/>
        <v>0</v>
      </c>
      <c r="W9" s="68">
        <f t="shared" si="1"/>
        <v>0</v>
      </c>
    </row>
    <row r="10" spans="1:23" ht="31.2" x14ac:dyDescent="0.3">
      <c r="A10" s="74" t="s">
        <v>100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>
        <f t="shared" si="0"/>
        <v>0</v>
      </c>
      <c r="W10" s="68">
        <f t="shared" si="1"/>
        <v>0</v>
      </c>
    </row>
    <row r="11" spans="1:23" ht="16.2" thickBot="1" x14ac:dyDescent="0.35">
      <c r="A11" s="76" t="s">
        <v>101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68">
        <f t="shared" si="1"/>
        <v>0</v>
      </c>
    </row>
    <row r="12" spans="1:23" ht="16.2" thickBot="1" x14ac:dyDescent="0.35">
      <c r="A12" s="78" t="s">
        <v>102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68">
        <f t="shared" si="1"/>
        <v>0</v>
      </c>
    </row>
    <row r="13" spans="1:23" ht="15.6" x14ac:dyDescent="0.3">
      <c r="A13" s="80" t="s">
        <v>103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>
        <f t="shared" si="0"/>
        <v>0</v>
      </c>
      <c r="W13" s="68">
        <f t="shared" si="1"/>
        <v>0</v>
      </c>
    </row>
    <row r="14" spans="1:23" ht="15.6" x14ac:dyDescent="0.3">
      <c r="A14" s="69" t="s">
        <v>104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>
        <f t="shared" si="0"/>
        <v>0</v>
      </c>
      <c r="W14" s="68">
        <f t="shared" si="1"/>
        <v>0</v>
      </c>
    </row>
    <row r="15" spans="1:23" ht="15.6" x14ac:dyDescent="0.3">
      <c r="A15" s="81" t="s">
        <v>105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>
        <f t="shared" si="0"/>
        <v>0</v>
      </c>
      <c r="W15" s="68">
        <f t="shared" si="1"/>
        <v>0</v>
      </c>
    </row>
    <row r="16" spans="1:23" ht="62.4" x14ac:dyDescent="0.3">
      <c r="A16" s="72" t="s">
        <v>106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>
        <f t="shared" si="0"/>
        <v>0</v>
      </c>
      <c r="W16" s="68">
        <f t="shared" si="1"/>
        <v>0</v>
      </c>
    </row>
    <row r="17" spans="1:23" ht="31.2" x14ac:dyDescent="0.3">
      <c r="A17" s="81" t="s">
        <v>107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>
        <f t="shared" si="0"/>
        <v>0</v>
      </c>
      <c r="W17" s="68">
        <f t="shared" si="1"/>
        <v>0</v>
      </c>
    </row>
    <row r="18" spans="1:23" ht="48" customHeight="1" x14ac:dyDescent="0.3">
      <c r="A18" s="74" t="s">
        <v>108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>
        <f t="shared" si="0"/>
        <v>0</v>
      </c>
      <c r="W18" s="68">
        <f t="shared" si="1"/>
        <v>0</v>
      </c>
    </row>
    <row r="19" spans="1:23" ht="16.2" thickBot="1" x14ac:dyDescent="0.35">
      <c r="A19" s="76" t="s">
        <v>15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68">
        <f t="shared" si="1"/>
        <v>0</v>
      </c>
    </row>
    <row r="20" spans="1:23" ht="32.25" customHeight="1" x14ac:dyDescent="0.3">
      <c r="A20" s="66" t="s">
        <v>109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>
        <f t="shared" si="0"/>
        <v>0</v>
      </c>
      <c r="W20" s="68">
        <f t="shared" si="1"/>
        <v>0</v>
      </c>
    </row>
    <row r="21" spans="1:23" ht="96.75" customHeight="1" x14ac:dyDescent="0.3">
      <c r="A21" s="69" t="s">
        <v>110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>
        <f t="shared" si="0"/>
        <v>0</v>
      </c>
      <c r="W21" s="68">
        <f t="shared" si="1"/>
        <v>0</v>
      </c>
    </row>
    <row r="22" spans="1:23" ht="81" customHeight="1" x14ac:dyDescent="0.3">
      <c r="A22" s="82" t="s">
        <v>111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>
        <f t="shared" si="0"/>
        <v>0</v>
      </c>
      <c r="W22" s="68">
        <f t="shared" si="1"/>
        <v>0</v>
      </c>
    </row>
    <row r="23" spans="1:23" ht="16.2" thickBot="1" x14ac:dyDescent="0.35">
      <c r="A23" s="76" t="s">
        <v>17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68">
        <f t="shared" si="1"/>
        <v>0</v>
      </c>
    </row>
    <row r="24" spans="1:23" ht="62.4" x14ac:dyDescent="0.3">
      <c r="A24" s="66" t="s">
        <v>112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>
        <f t="shared" si="0"/>
        <v>0</v>
      </c>
      <c r="W24" s="68">
        <f t="shared" si="1"/>
        <v>0</v>
      </c>
    </row>
    <row r="25" spans="1:23" ht="48.75" customHeight="1" x14ac:dyDescent="0.3">
      <c r="A25" s="72" t="s">
        <v>113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>
        <f t="shared" si="0"/>
        <v>0</v>
      </c>
      <c r="W25" s="68">
        <f t="shared" si="1"/>
        <v>0</v>
      </c>
    </row>
    <row r="26" spans="1:23" ht="46.8" x14ac:dyDescent="0.3">
      <c r="A26" s="81" t="s">
        <v>114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>
        <f t="shared" si="0"/>
        <v>0</v>
      </c>
      <c r="W26" s="68">
        <f t="shared" si="1"/>
        <v>0</v>
      </c>
    </row>
    <row r="27" spans="1:23" ht="46.8" x14ac:dyDescent="0.3">
      <c r="A27" s="72" t="s">
        <v>115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>
        <f t="shared" si="0"/>
        <v>0</v>
      </c>
      <c r="W27" s="68">
        <f t="shared" si="1"/>
        <v>0</v>
      </c>
    </row>
    <row r="28" spans="1:23" ht="46.8" x14ac:dyDescent="0.3">
      <c r="A28" s="81" t="s">
        <v>116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>
        <f t="shared" si="0"/>
        <v>0</v>
      </c>
      <c r="W28" s="68">
        <f t="shared" si="1"/>
        <v>0</v>
      </c>
    </row>
    <row r="29" spans="1:23" ht="31.2" x14ac:dyDescent="0.3">
      <c r="A29" s="72" t="s">
        <v>117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>
        <f t="shared" si="0"/>
        <v>0</v>
      </c>
      <c r="W29" s="68">
        <f t="shared" si="1"/>
        <v>0</v>
      </c>
    </row>
    <row r="30" spans="1:23" ht="18" customHeight="1" x14ac:dyDescent="0.3">
      <c r="A30" s="82" t="s">
        <v>118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>
        <f t="shared" si="0"/>
        <v>0</v>
      </c>
      <c r="W30" s="68">
        <f t="shared" si="1"/>
        <v>0</v>
      </c>
    </row>
    <row r="31" spans="1:23" ht="16.2" thickBot="1" x14ac:dyDescent="0.35">
      <c r="A31" s="76" t="s">
        <v>67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68">
        <f t="shared" si="1"/>
        <v>0</v>
      </c>
    </row>
    <row r="32" spans="1:23" ht="46.8" x14ac:dyDescent="0.3">
      <c r="A32" s="66" t="s">
        <v>119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>
        <f t="shared" si="0"/>
        <v>0</v>
      </c>
      <c r="W32" s="68">
        <f t="shared" si="1"/>
        <v>0</v>
      </c>
    </row>
    <row r="33" spans="1:23" ht="31.2" x14ac:dyDescent="0.3">
      <c r="A33" s="72" t="s">
        <v>120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>
        <f t="shared" si="0"/>
        <v>0</v>
      </c>
      <c r="W33" s="68">
        <f t="shared" si="1"/>
        <v>0</v>
      </c>
    </row>
    <row r="34" spans="1:23" ht="46.8" x14ac:dyDescent="0.3">
      <c r="A34" s="81" t="s">
        <v>121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>
        <f t="shared" si="0"/>
        <v>0</v>
      </c>
      <c r="W34" s="68">
        <f t="shared" si="1"/>
        <v>0</v>
      </c>
    </row>
    <row r="35" spans="1:23" ht="62.4" x14ac:dyDescent="0.3">
      <c r="A35" s="72" t="s">
        <v>122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>
        <f t="shared" si="0"/>
        <v>0</v>
      </c>
      <c r="W35" s="68">
        <f t="shared" si="1"/>
        <v>0</v>
      </c>
    </row>
    <row r="36" spans="1:23" ht="93.6" x14ac:dyDescent="0.3">
      <c r="A36" s="81" t="s">
        <v>123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>
        <f t="shared" si="0"/>
        <v>0</v>
      </c>
      <c r="W36" s="68">
        <f t="shared" si="1"/>
        <v>0</v>
      </c>
    </row>
    <row r="37" spans="1:23" ht="46.8" x14ac:dyDescent="0.3">
      <c r="A37" s="72" t="s">
        <v>124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>
        <f t="shared" si="0"/>
        <v>0</v>
      </c>
      <c r="W37" s="68">
        <f t="shared" si="1"/>
        <v>0</v>
      </c>
    </row>
    <row r="38" spans="1:23" ht="46.8" x14ac:dyDescent="0.3">
      <c r="A38" s="82" t="s">
        <v>125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>
        <f t="shared" si="0"/>
        <v>0</v>
      </c>
      <c r="W38" s="68">
        <f t="shared" si="1"/>
        <v>0</v>
      </c>
    </row>
    <row r="39" spans="1:23" ht="16.2" thickBot="1" x14ac:dyDescent="0.35">
      <c r="A39" s="76" t="s">
        <v>33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68">
        <f t="shared" si="1"/>
        <v>0</v>
      </c>
    </row>
    <row r="40" spans="1:23" ht="62.4" x14ac:dyDescent="0.3">
      <c r="A40" s="66" t="s">
        <v>126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>
        <f t="shared" si="0"/>
        <v>0</v>
      </c>
      <c r="W40" s="68">
        <f t="shared" si="1"/>
        <v>0</v>
      </c>
    </row>
    <row r="41" spans="1:23" ht="31.2" x14ac:dyDescent="0.3">
      <c r="A41" s="72" t="s">
        <v>127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>
        <f t="shared" si="0"/>
        <v>0</v>
      </c>
      <c r="W41" s="68">
        <f t="shared" si="1"/>
        <v>0</v>
      </c>
    </row>
    <row r="42" spans="1:23" ht="78" x14ac:dyDescent="0.3">
      <c r="A42" s="73" t="s">
        <v>128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>
        <f t="shared" si="0"/>
        <v>0</v>
      </c>
      <c r="W42" s="68">
        <f t="shared" si="1"/>
        <v>0</v>
      </c>
    </row>
    <row r="43" spans="1:23" ht="31.2" x14ac:dyDescent="0.3">
      <c r="A43" s="74" t="s">
        <v>129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>
        <f t="shared" si="0"/>
        <v>0</v>
      </c>
      <c r="W43" s="68">
        <f t="shared" si="1"/>
        <v>0</v>
      </c>
    </row>
    <row r="44" spans="1:23" ht="16.2" thickBot="1" x14ac:dyDescent="0.35">
      <c r="A44" s="76" t="s">
        <v>86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68">
        <f t="shared" si="1"/>
        <v>0</v>
      </c>
    </row>
    <row r="45" spans="1:23" ht="31.2" x14ac:dyDescent="0.3">
      <c r="A45" s="85" t="s">
        <v>130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>
        <f t="shared" si="0"/>
        <v>0</v>
      </c>
      <c r="W45" s="68">
        <f t="shared" si="1"/>
        <v>0</v>
      </c>
    </row>
    <row r="46" spans="1:23" ht="78" x14ac:dyDescent="0.3">
      <c r="A46" s="86" t="s">
        <v>131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>
        <f t="shared" si="0"/>
        <v>0</v>
      </c>
      <c r="W46" s="68">
        <f t="shared" si="1"/>
        <v>0</v>
      </c>
    </row>
    <row r="47" spans="1:23" x14ac:dyDescent="0.3">
      <c r="A47" s="87" t="s">
        <v>2</v>
      </c>
      <c r="B47" s="88">
        <f t="shared" ref="B47:U47" si="2">SUM(B5:B46)</f>
        <v>0</v>
      </c>
      <c r="C47" s="88">
        <f t="shared" si="2"/>
        <v>0</v>
      </c>
      <c r="D47" s="88">
        <f t="shared" si="2"/>
        <v>0</v>
      </c>
      <c r="E47" s="88">
        <f t="shared" si="2"/>
        <v>0</v>
      </c>
      <c r="F47" s="88">
        <f t="shared" si="2"/>
        <v>0</v>
      </c>
      <c r="G47" s="88">
        <f t="shared" si="2"/>
        <v>0</v>
      </c>
      <c r="H47" s="88">
        <f t="shared" si="2"/>
        <v>0</v>
      </c>
      <c r="I47" s="88">
        <f t="shared" si="2"/>
        <v>0</v>
      </c>
      <c r="J47" s="88">
        <f t="shared" si="2"/>
        <v>0</v>
      </c>
      <c r="K47" s="88">
        <f t="shared" si="2"/>
        <v>0</v>
      </c>
      <c r="L47" s="88">
        <f t="shared" si="2"/>
        <v>0</v>
      </c>
      <c r="M47" s="88">
        <f t="shared" si="2"/>
        <v>0</v>
      </c>
      <c r="N47" s="88">
        <f t="shared" si="2"/>
        <v>0</v>
      </c>
      <c r="O47" s="88">
        <f t="shared" si="2"/>
        <v>0</v>
      </c>
      <c r="P47" s="88">
        <f t="shared" si="2"/>
        <v>0</v>
      </c>
      <c r="Q47" s="88">
        <f t="shared" si="2"/>
        <v>0</v>
      </c>
      <c r="R47" s="88">
        <f t="shared" si="2"/>
        <v>0</v>
      </c>
      <c r="S47" s="88">
        <f t="shared" si="2"/>
        <v>0</v>
      </c>
      <c r="T47" s="88">
        <f t="shared" si="2"/>
        <v>0</v>
      </c>
      <c r="U47" s="88">
        <f t="shared" si="2"/>
        <v>0</v>
      </c>
      <c r="V47" s="88"/>
      <c r="W47" s="68">
        <f t="shared" si="1"/>
        <v>0</v>
      </c>
    </row>
    <row r="48" spans="1:23" x14ac:dyDescent="0.3">
      <c r="A48" s="87" t="s">
        <v>3</v>
      </c>
      <c r="B48" s="89">
        <f>B47/105*100</f>
        <v>0</v>
      </c>
      <c r="C48" s="89">
        <f t="shared" ref="C48:U48" si="3">C47/105*100</f>
        <v>0</v>
      </c>
      <c r="D48" s="89">
        <f t="shared" si="3"/>
        <v>0</v>
      </c>
      <c r="E48" s="89">
        <f t="shared" si="3"/>
        <v>0</v>
      </c>
      <c r="F48" s="89">
        <f t="shared" si="3"/>
        <v>0</v>
      </c>
      <c r="G48" s="89">
        <f t="shared" si="3"/>
        <v>0</v>
      </c>
      <c r="H48" s="89">
        <f t="shared" si="3"/>
        <v>0</v>
      </c>
      <c r="I48" s="89">
        <f t="shared" si="3"/>
        <v>0</v>
      </c>
      <c r="J48" s="89">
        <f t="shared" si="3"/>
        <v>0</v>
      </c>
      <c r="K48" s="89">
        <f t="shared" si="3"/>
        <v>0</v>
      </c>
      <c r="L48" s="89">
        <f t="shared" si="3"/>
        <v>0</v>
      </c>
      <c r="M48" s="89">
        <f t="shared" si="3"/>
        <v>0</v>
      </c>
      <c r="N48" s="89">
        <f t="shared" si="3"/>
        <v>0</v>
      </c>
      <c r="O48" s="89">
        <f t="shared" si="3"/>
        <v>0</v>
      </c>
      <c r="P48" s="89">
        <f t="shared" si="3"/>
        <v>0</v>
      </c>
      <c r="Q48" s="89">
        <f t="shared" si="3"/>
        <v>0</v>
      </c>
      <c r="R48" s="89">
        <f t="shared" si="3"/>
        <v>0</v>
      </c>
      <c r="S48" s="89">
        <f t="shared" si="3"/>
        <v>0</v>
      </c>
      <c r="T48" s="89">
        <f t="shared" si="3"/>
        <v>0</v>
      </c>
      <c r="U48" s="89">
        <f t="shared" si="3"/>
        <v>0</v>
      </c>
      <c r="V48" s="90"/>
      <c r="W48" s="68">
        <f t="shared" si="1"/>
        <v>0</v>
      </c>
    </row>
  </sheetData>
  <conditionalFormatting sqref="B4:I4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U46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workbookViewId="0">
      <selection activeCell="A3" sqref="A3"/>
    </sheetView>
  </sheetViews>
  <sheetFormatPr defaultRowHeight="14.4" x14ac:dyDescent="0.3"/>
  <cols>
    <col min="1" max="1" width="41.88671875" customWidth="1"/>
    <col min="2" max="21" width="3.6640625" customWidth="1"/>
    <col min="22" max="22" width="5.44140625" bestFit="1" customWidth="1"/>
    <col min="23" max="23" width="8.5546875" bestFit="1" customWidth="1"/>
  </cols>
  <sheetData>
    <row r="1" spans="1:23" ht="21" x14ac:dyDescent="0.4">
      <c r="A1" s="55" t="s">
        <v>93</v>
      </c>
      <c r="B1" s="56" t="s">
        <v>132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23" ht="18" x14ac:dyDescent="0.35">
      <c r="A2" s="58" t="s">
        <v>0</v>
      </c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  <c r="W2" s="60"/>
    </row>
    <row r="3" spans="1:23" ht="94.8" customHeight="1" x14ac:dyDescent="0.3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 t="s">
        <v>2</v>
      </c>
      <c r="W3" s="63" t="s">
        <v>3</v>
      </c>
    </row>
    <row r="4" spans="1:23" ht="16.2" thickBot="1" x14ac:dyDescent="0.35">
      <c r="A4" s="76" t="s">
        <v>133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ht="15.6" x14ac:dyDescent="0.3">
      <c r="A5" s="66" t="s">
        <v>134</v>
      </c>
      <c r="B5" s="91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>
        <f>SUM(B5:U5)</f>
        <v>0</v>
      </c>
      <c r="W5" s="68">
        <f>V5/15*100</f>
        <v>0</v>
      </c>
    </row>
    <row r="6" spans="1:23" ht="18" customHeight="1" x14ac:dyDescent="0.3">
      <c r="A6" s="72" t="s">
        <v>135</v>
      </c>
      <c r="B6" s="92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67">
        <f t="shared" ref="V6:V13" si="0">SUM(B6:U6)</f>
        <v>0</v>
      </c>
      <c r="W6" s="68">
        <f t="shared" ref="W6:W54" si="1">V6/15*100</f>
        <v>0</v>
      </c>
    </row>
    <row r="7" spans="1:23" ht="31.2" x14ac:dyDescent="0.3">
      <c r="A7" s="81" t="s">
        <v>136</v>
      </c>
      <c r="B7" s="9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67">
        <f t="shared" si="0"/>
        <v>0</v>
      </c>
      <c r="W7" s="68">
        <f t="shared" si="1"/>
        <v>0</v>
      </c>
    </row>
    <row r="8" spans="1:23" ht="46.8" x14ac:dyDescent="0.3">
      <c r="A8" s="72" t="s">
        <v>137</v>
      </c>
      <c r="B8" s="92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67">
        <f t="shared" si="0"/>
        <v>0</v>
      </c>
      <c r="W8" s="68">
        <f t="shared" si="1"/>
        <v>0</v>
      </c>
    </row>
    <row r="9" spans="1:23" ht="15.6" x14ac:dyDescent="0.3">
      <c r="A9" s="81" t="s">
        <v>138</v>
      </c>
      <c r="B9" s="93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67">
        <f t="shared" si="0"/>
        <v>0</v>
      </c>
      <c r="W9" s="68">
        <f t="shared" si="1"/>
        <v>0</v>
      </c>
    </row>
    <row r="10" spans="1:23" ht="31.2" x14ac:dyDescent="0.3">
      <c r="A10" s="72" t="s">
        <v>139</v>
      </c>
      <c r="B10" s="9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67">
        <f t="shared" si="0"/>
        <v>0</v>
      </c>
      <c r="W10" s="68">
        <f t="shared" si="1"/>
        <v>0</v>
      </c>
    </row>
    <row r="11" spans="1:23" ht="31.2" x14ac:dyDescent="0.3">
      <c r="A11" s="81" t="s">
        <v>140</v>
      </c>
      <c r="B11" s="9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67">
        <f t="shared" si="0"/>
        <v>0</v>
      </c>
      <c r="W11" s="68">
        <f t="shared" si="1"/>
        <v>0</v>
      </c>
    </row>
    <row r="12" spans="1:23" ht="46.8" x14ac:dyDescent="0.3">
      <c r="A12" s="72" t="s">
        <v>141</v>
      </c>
      <c r="B12" s="9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67">
        <f t="shared" si="0"/>
        <v>0</v>
      </c>
      <c r="W12" s="68">
        <f t="shared" si="1"/>
        <v>0</v>
      </c>
    </row>
    <row r="13" spans="1:23" ht="62.4" x14ac:dyDescent="0.3">
      <c r="A13" s="94" t="s">
        <v>142</v>
      </c>
      <c r="B13" s="95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67">
        <f t="shared" si="0"/>
        <v>0</v>
      </c>
      <c r="W13" s="68">
        <f t="shared" si="1"/>
        <v>0</v>
      </c>
    </row>
    <row r="14" spans="1:23" ht="16.2" thickBot="1" x14ac:dyDescent="0.35">
      <c r="A14" s="96" t="s">
        <v>101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68">
        <f t="shared" si="1"/>
        <v>0</v>
      </c>
    </row>
    <row r="15" spans="1:23" ht="62.4" x14ac:dyDescent="0.3">
      <c r="A15" s="85" t="s">
        <v>143</v>
      </c>
      <c r="B15" s="91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>
        <f>SUM(B15:U15)</f>
        <v>0</v>
      </c>
      <c r="W15" s="68">
        <f t="shared" si="1"/>
        <v>0</v>
      </c>
    </row>
    <row r="16" spans="1:23" ht="31.2" x14ac:dyDescent="0.3">
      <c r="A16" s="86" t="s">
        <v>144</v>
      </c>
      <c r="B16" s="92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67">
        <f>SUM(B16:U16)</f>
        <v>0</v>
      </c>
      <c r="W16" s="68">
        <f t="shared" si="1"/>
        <v>0</v>
      </c>
    </row>
    <row r="17" spans="1:23" ht="46.8" x14ac:dyDescent="0.3">
      <c r="A17" s="97" t="s">
        <v>145</v>
      </c>
      <c r="B17" s="95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67">
        <f>SUM(B17:U17)</f>
        <v>0</v>
      </c>
      <c r="W17" s="68">
        <f t="shared" si="1"/>
        <v>0</v>
      </c>
    </row>
    <row r="18" spans="1:23" ht="16.2" thickBot="1" x14ac:dyDescent="0.35">
      <c r="A18" s="96" t="s">
        <v>146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68">
        <f t="shared" si="1"/>
        <v>0</v>
      </c>
    </row>
    <row r="19" spans="1:23" ht="31.2" x14ac:dyDescent="0.3">
      <c r="A19" s="85" t="s">
        <v>147</v>
      </c>
      <c r="B19" s="91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>
        <f>SUM(B19:U19)</f>
        <v>0</v>
      </c>
      <c r="W19" s="68">
        <f t="shared" si="1"/>
        <v>0</v>
      </c>
    </row>
    <row r="20" spans="1:23" ht="62.4" x14ac:dyDescent="0.3">
      <c r="A20" s="86" t="s">
        <v>148</v>
      </c>
      <c r="B20" s="92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67">
        <f>SUM(B20:U20)</f>
        <v>0</v>
      </c>
      <c r="W20" s="68">
        <f t="shared" si="1"/>
        <v>0</v>
      </c>
    </row>
    <row r="21" spans="1:23" ht="31.2" x14ac:dyDescent="0.3">
      <c r="A21" s="98" t="s">
        <v>149</v>
      </c>
      <c r="B21" s="9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67">
        <f>SUM(B21:U21)</f>
        <v>0</v>
      </c>
      <c r="W21" s="68">
        <f t="shared" si="1"/>
        <v>0</v>
      </c>
    </row>
    <row r="22" spans="1:23" ht="46.8" x14ac:dyDescent="0.3">
      <c r="A22" s="86" t="s">
        <v>150</v>
      </c>
      <c r="B22" s="9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67">
        <f>SUM(B22:U22)</f>
        <v>0</v>
      </c>
      <c r="W22" s="68">
        <f t="shared" si="1"/>
        <v>0</v>
      </c>
    </row>
    <row r="23" spans="1:23" ht="65.25" customHeight="1" x14ac:dyDescent="0.3">
      <c r="A23" s="97" t="s">
        <v>151</v>
      </c>
      <c r="B23" s="95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67">
        <f>SUM(B23:U23)</f>
        <v>0</v>
      </c>
      <c r="W23" s="68">
        <f t="shared" si="1"/>
        <v>0</v>
      </c>
    </row>
    <row r="24" spans="1:23" ht="16.2" thickBot="1" x14ac:dyDescent="0.35">
      <c r="A24" s="96" t="s">
        <v>152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68">
        <f t="shared" si="1"/>
        <v>0</v>
      </c>
    </row>
    <row r="25" spans="1:23" ht="62.4" x14ac:dyDescent="0.3">
      <c r="A25" s="85" t="s">
        <v>153</v>
      </c>
      <c r="B25" s="91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>
        <f>SUM(B25:U25)</f>
        <v>0</v>
      </c>
      <c r="W25" s="68">
        <f t="shared" si="1"/>
        <v>0</v>
      </c>
    </row>
    <row r="26" spans="1:23" ht="78" x14ac:dyDescent="0.3">
      <c r="A26" s="99" t="s">
        <v>154</v>
      </c>
      <c r="B26" s="92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67">
        <f t="shared" ref="V26:V42" si="2">SUM(B26:U26)</f>
        <v>0</v>
      </c>
      <c r="W26" s="68">
        <f t="shared" si="1"/>
        <v>0</v>
      </c>
    </row>
    <row r="27" spans="1:23" ht="46.8" x14ac:dyDescent="0.3">
      <c r="A27" s="98" t="s">
        <v>155</v>
      </c>
      <c r="B27" s="93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67">
        <f t="shared" si="2"/>
        <v>0</v>
      </c>
      <c r="W27" s="68">
        <f t="shared" si="1"/>
        <v>0</v>
      </c>
    </row>
    <row r="28" spans="1:23" ht="31.2" x14ac:dyDescent="0.3">
      <c r="A28" s="86" t="s">
        <v>156</v>
      </c>
      <c r="B28" s="92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67">
        <f t="shared" si="2"/>
        <v>0</v>
      </c>
      <c r="W28" s="68">
        <f t="shared" si="1"/>
        <v>0</v>
      </c>
    </row>
    <row r="29" spans="1:23" ht="15.6" x14ac:dyDescent="0.3">
      <c r="A29" s="71" t="s">
        <v>157</v>
      </c>
      <c r="B29" s="93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67">
        <f t="shared" si="2"/>
        <v>0</v>
      </c>
      <c r="W29" s="68">
        <f t="shared" si="1"/>
        <v>0</v>
      </c>
    </row>
    <row r="30" spans="1:23" ht="31.2" x14ac:dyDescent="0.3">
      <c r="A30" s="86" t="s">
        <v>158</v>
      </c>
      <c r="B30" s="92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67">
        <f t="shared" si="2"/>
        <v>0</v>
      </c>
      <c r="W30" s="68">
        <f t="shared" si="1"/>
        <v>0</v>
      </c>
    </row>
    <row r="31" spans="1:23" ht="31.2" x14ac:dyDescent="0.3">
      <c r="A31" s="98" t="s">
        <v>159</v>
      </c>
      <c r="B31" s="93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67">
        <f t="shared" si="2"/>
        <v>0</v>
      </c>
      <c r="W31" s="68">
        <f t="shared" si="1"/>
        <v>0</v>
      </c>
    </row>
    <row r="32" spans="1:23" ht="62.4" x14ac:dyDescent="0.3">
      <c r="A32" s="86" t="s">
        <v>160</v>
      </c>
      <c r="B32" s="9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7">
        <f t="shared" si="2"/>
        <v>0</v>
      </c>
      <c r="W32" s="68">
        <f t="shared" si="1"/>
        <v>0</v>
      </c>
    </row>
    <row r="33" spans="1:23" ht="31.2" x14ac:dyDescent="0.3">
      <c r="A33" s="98" t="s">
        <v>161</v>
      </c>
      <c r="B33" s="9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67">
        <f t="shared" si="2"/>
        <v>0</v>
      </c>
      <c r="W33" s="68">
        <f t="shared" si="1"/>
        <v>0</v>
      </c>
    </row>
    <row r="34" spans="1:23" ht="29.25" customHeight="1" x14ac:dyDescent="0.3">
      <c r="A34" s="86" t="s">
        <v>162</v>
      </c>
      <c r="B34" s="92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67">
        <f t="shared" si="2"/>
        <v>0</v>
      </c>
      <c r="W34" s="68">
        <f t="shared" si="1"/>
        <v>0</v>
      </c>
    </row>
    <row r="35" spans="1:23" ht="46.8" x14ac:dyDescent="0.3">
      <c r="A35" s="97" t="s">
        <v>163</v>
      </c>
      <c r="B35" s="95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67">
        <f t="shared" si="2"/>
        <v>0</v>
      </c>
      <c r="W35" s="68">
        <f t="shared" si="1"/>
        <v>0</v>
      </c>
    </row>
    <row r="36" spans="1:23" ht="16.2" thickBot="1" x14ac:dyDescent="0.35">
      <c r="A36" s="96" t="s">
        <v>164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>
        <f t="shared" si="2"/>
        <v>0</v>
      </c>
      <c r="W36" s="68">
        <f t="shared" si="1"/>
        <v>0</v>
      </c>
    </row>
    <row r="37" spans="1:23" ht="31.5" customHeight="1" x14ac:dyDescent="0.3">
      <c r="A37" s="85" t="s">
        <v>165</v>
      </c>
      <c r="B37" s="91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>
        <f t="shared" si="2"/>
        <v>0</v>
      </c>
      <c r="W37" s="68">
        <f t="shared" si="1"/>
        <v>0</v>
      </c>
    </row>
    <row r="38" spans="1:23" ht="46.8" x14ac:dyDescent="0.3">
      <c r="A38" s="86" t="s">
        <v>166</v>
      </c>
      <c r="B38" s="92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67">
        <f t="shared" si="2"/>
        <v>0</v>
      </c>
      <c r="W38" s="68">
        <f t="shared" si="1"/>
        <v>0</v>
      </c>
    </row>
    <row r="39" spans="1:23" ht="46.8" x14ac:dyDescent="0.3">
      <c r="A39" s="98" t="s">
        <v>167</v>
      </c>
      <c r="B39" s="9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67">
        <f t="shared" si="2"/>
        <v>0</v>
      </c>
      <c r="W39" s="68">
        <f t="shared" si="1"/>
        <v>0</v>
      </c>
    </row>
    <row r="40" spans="1:23" ht="31.2" x14ac:dyDescent="0.3">
      <c r="A40" s="99" t="s">
        <v>168</v>
      </c>
      <c r="B40" s="92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67">
        <f t="shared" si="2"/>
        <v>0</v>
      </c>
      <c r="W40" s="68">
        <f t="shared" si="1"/>
        <v>0</v>
      </c>
    </row>
    <row r="41" spans="1:23" ht="31.2" x14ac:dyDescent="0.3">
      <c r="A41" s="98" t="s">
        <v>169</v>
      </c>
      <c r="B41" s="93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67">
        <f t="shared" si="2"/>
        <v>0</v>
      </c>
      <c r="W41" s="68">
        <f t="shared" si="1"/>
        <v>0</v>
      </c>
    </row>
    <row r="42" spans="1:23" ht="46.8" x14ac:dyDescent="0.3">
      <c r="A42" s="100" t="s">
        <v>170</v>
      </c>
      <c r="B42" s="101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67">
        <f t="shared" si="2"/>
        <v>0</v>
      </c>
      <c r="W42" s="68">
        <f t="shared" si="1"/>
        <v>0</v>
      </c>
    </row>
    <row r="43" spans="1:23" ht="16.2" thickBot="1" x14ac:dyDescent="0.35">
      <c r="A43" s="96" t="s">
        <v>171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68">
        <f t="shared" si="1"/>
        <v>0</v>
      </c>
    </row>
    <row r="44" spans="1:23" ht="46.8" x14ac:dyDescent="0.3">
      <c r="A44" s="80" t="s">
        <v>172</v>
      </c>
      <c r="B44" s="91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>
        <f>SUM(B44:U44)</f>
        <v>0</v>
      </c>
      <c r="W44" s="68">
        <f t="shared" si="1"/>
        <v>0</v>
      </c>
    </row>
    <row r="45" spans="1:23" ht="46.8" x14ac:dyDescent="0.3">
      <c r="A45" s="86" t="s">
        <v>173</v>
      </c>
      <c r="B45" s="92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67">
        <f>SUM(B45:U45)</f>
        <v>0</v>
      </c>
      <c r="W45" s="68">
        <f t="shared" si="1"/>
        <v>0</v>
      </c>
    </row>
    <row r="46" spans="1:23" ht="31.2" x14ac:dyDescent="0.3">
      <c r="A46" s="98" t="s">
        <v>174</v>
      </c>
      <c r="B46" s="9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67">
        <f>SUM(B46:U46)</f>
        <v>0</v>
      </c>
      <c r="W46" s="68">
        <f t="shared" si="1"/>
        <v>0</v>
      </c>
    </row>
    <row r="47" spans="1:23" ht="31.2" x14ac:dyDescent="0.3">
      <c r="A47" s="100" t="s">
        <v>175</v>
      </c>
      <c r="B47" s="101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67">
        <f>SUM(B47:U47)</f>
        <v>0</v>
      </c>
      <c r="W47" s="68">
        <f t="shared" si="1"/>
        <v>0</v>
      </c>
    </row>
    <row r="48" spans="1:23" ht="16.2" thickBot="1" x14ac:dyDescent="0.35">
      <c r="A48" s="96" t="s">
        <v>83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68">
        <f t="shared" si="1"/>
        <v>0</v>
      </c>
    </row>
    <row r="49" spans="1:23" ht="31.2" x14ac:dyDescent="0.3">
      <c r="A49" s="80" t="s">
        <v>176</v>
      </c>
      <c r="B49" s="91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>
        <f>SUM(B49:U49)</f>
        <v>0</v>
      </c>
      <c r="W49" s="68">
        <f t="shared" si="1"/>
        <v>0</v>
      </c>
    </row>
    <row r="50" spans="1:23" ht="46.8" x14ac:dyDescent="0.3">
      <c r="A50" s="86" t="s">
        <v>177</v>
      </c>
      <c r="B50" s="92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67">
        <f>SUM(B50:U50)</f>
        <v>0</v>
      </c>
      <c r="W50" s="68">
        <f t="shared" si="1"/>
        <v>0</v>
      </c>
    </row>
    <row r="51" spans="1:23" ht="31.2" x14ac:dyDescent="0.3">
      <c r="A51" s="97" t="s">
        <v>178</v>
      </c>
      <c r="B51" s="95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67">
        <f>SUM(B51:U51)</f>
        <v>0</v>
      </c>
      <c r="W51" s="68">
        <f t="shared" si="1"/>
        <v>0</v>
      </c>
    </row>
    <row r="52" spans="1:23" ht="16.2" thickBot="1" x14ac:dyDescent="0.35">
      <c r="A52" s="96" t="s">
        <v>179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68">
        <f t="shared" si="1"/>
        <v>0</v>
      </c>
    </row>
    <row r="53" spans="1:23" ht="46.8" x14ac:dyDescent="0.3">
      <c r="A53" s="85" t="s">
        <v>180</v>
      </c>
      <c r="B53" s="91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>
        <f>SUM(B53:U53)</f>
        <v>0</v>
      </c>
      <c r="W53" s="68">
        <f t="shared" si="1"/>
        <v>0</v>
      </c>
    </row>
    <row r="54" spans="1:23" ht="62.4" x14ac:dyDescent="0.3">
      <c r="A54" s="86" t="s">
        <v>181</v>
      </c>
      <c r="B54" s="92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67">
        <f>SUM(B54:U54)</f>
        <v>0</v>
      </c>
      <c r="W54" s="68">
        <f t="shared" si="1"/>
        <v>0</v>
      </c>
    </row>
    <row r="55" spans="1:23" x14ac:dyDescent="0.3">
      <c r="A55" s="102" t="s">
        <v>2</v>
      </c>
      <c r="B55" s="88">
        <f t="shared" ref="B55:U55" si="3">SUM(B5:B54)</f>
        <v>0</v>
      </c>
      <c r="C55" s="88">
        <f t="shared" si="3"/>
        <v>0</v>
      </c>
      <c r="D55" s="88">
        <f t="shared" si="3"/>
        <v>0</v>
      </c>
      <c r="E55" s="88">
        <f t="shared" si="3"/>
        <v>0</v>
      </c>
      <c r="F55" s="88">
        <f t="shared" si="3"/>
        <v>0</v>
      </c>
      <c r="G55" s="88">
        <f t="shared" si="3"/>
        <v>0</v>
      </c>
      <c r="H55" s="88">
        <f t="shared" si="3"/>
        <v>0</v>
      </c>
      <c r="I55" s="88">
        <f t="shared" si="3"/>
        <v>0</v>
      </c>
      <c r="J55" s="88">
        <f t="shared" si="3"/>
        <v>0</v>
      </c>
      <c r="K55" s="88">
        <f t="shared" si="3"/>
        <v>0</v>
      </c>
      <c r="L55" s="88">
        <f t="shared" si="3"/>
        <v>0</v>
      </c>
      <c r="M55" s="88">
        <f t="shared" si="3"/>
        <v>0</v>
      </c>
      <c r="N55" s="88">
        <f t="shared" si="3"/>
        <v>0</v>
      </c>
      <c r="O55" s="88">
        <f t="shared" si="3"/>
        <v>0</v>
      </c>
      <c r="P55" s="88">
        <f t="shared" si="3"/>
        <v>0</v>
      </c>
      <c r="Q55" s="88">
        <f t="shared" si="3"/>
        <v>0</v>
      </c>
      <c r="R55" s="88">
        <f t="shared" si="3"/>
        <v>0</v>
      </c>
      <c r="S55" s="88">
        <f t="shared" si="3"/>
        <v>0</v>
      </c>
      <c r="T55" s="88">
        <f t="shared" si="3"/>
        <v>0</v>
      </c>
      <c r="U55" s="88">
        <f t="shared" si="3"/>
        <v>0</v>
      </c>
      <c r="V55" s="88"/>
      <c r="W55" s="88"/>
    </row>
    <row r="56" spans="1:23" x14ac:dyDescent="0.3">
      <c r="A56" s="87" t="s">
        <v>3</v>
      </c>
      <c r="B56" s="89">
        <f>B55/129*100</f>
        <v>0</v>
      </c>
      <c r="C56" s="89">
        <f t="shared" ref="C56:U56" si="4">C55/129*100</f>
        <v>0</v>
      </c>
      <c r="D56" s="89">
        <f t="shared" si="4"/>
        <v>0</v>
      </c>
      <c r="E56" s="89">
        <f t="shared" si="4"/>
        <v>0</v>
      </c>
      <c r="F56" s="89">
        <f t="shared" si="4"/>
        <v>0</v>
      </c>
      <c r="G56" s="89">
        <f t="shared" si="4"/>
        <v>0</v>
      </c>
      <c r="H56" s="89">
        <f t="shared" si="4"/>
        <v>0</v>
      </c>
      <c r="I56" s="89">
        <f t="shared" si="4"/>
        <v>0</v>
      </c>
      <c r="J56" s="89">
        <f t="shared" si="4"/>
        <v>0</v>
      </c>
      <c r="K56" s="89">
        <f t="shared" si="4"/>
        <v>0</v>
      </c>
      <c r="L56" s="89">
        <f t="shared" si="4"/>
        <v>0</v>
      </c>
      <c r="M56" s="89">
        <f t="shared" si="4"/>
        <v>0</v>
      </c>
      <c r="N56" s="89">
        <f t="shared" si="4"/>
        <v>0</v>
      </c>
      <c r="O56" s="89">
        <f t="shared" si="4"/>
        <v>0</v>
      </c>
      <c r="P56" s="89">
        <f t="shared" si="4"/>
        <v>0</v>
      </c>
      <c r="Q56" s="89">
        <f t="shared" si="4"/>
        <v>0</v>
      </c>
      <c r="R56" s="89">
        <f t="shared" si="4"/>
        <v>0</v>
      </c>
      <c r="S56" s="89">
        <f t="shared" si="4"/>
        <v>0</v>
      </c>
      <c r="T56" s="89">
        <f t="shared" si="4"/>
        <v>0</v>
      </c>
      <c r="U56" s="89">
        <f t="shared" si="4"/>
        <v>0</v>
      </c>
      <c r="V56" s="90"/>
      <c r="W56" s="90"/>
    </row>
  </sheetData>
  <conditionalFormatting sqref="B4:I4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U54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workbookViewId="0">
      <selection activeCell="E3" sqref="E3"/>
    </sheetView>
  </sheetViews>
  <sheetFormatPr defaultRowHeight="14.4" x14ac:dyDescent="0.3"/>
  <cols>
    <col min="1" max="1" width="42.33203125" customWidth="1"/>
    <col min="2" max="21" width="3.6640625" customWidth="1"/>
    <col min="22" max="22" width="5.44140625" bestFit="1" customWidth="1"/>
    <col min="23" max="23" width="8.5546875" bestFit="1" customWidth="1"/>
  </cols>
  <sheetData>
    <row r="1" spans="1:23" ht="21" x14ac:dyDescent="0.4">
      <c r="A1" s="142" t="s">
        <v>93</v>
      </c>
      <c r="B1" s="103" t="s">
        <v>182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18" x14ac:dyDescent="0.35">
      <c r="A2" s="58" t="s">
        <v>0</v>
      </c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  <c r="W2" s="60"/>
    </row>
    <row r="3" spans="1:23" ht="89.4" customHeight="1" x14ac:dyDescent="0.3">
      <c r="A3" s="61"/>
      <c r="B3" s="62"/>
      <c r="C3" s="62"/>
      <c r="D3" s="62"/>
      <c r="E3" s="62"/>
      <c r="F3" s="6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 t="s">
        <v>2</v>
      </c>
      <c r="W3" s="63" t="s">
        <v>3</v>
      </c>
    </row>
    <row r="4" spans="1:23" ht="16.2" thickBot="1" x14ac:dyDescent="0.35">
      <c r="A4" s="105" t="s">
        <v>183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46.8" x14ac:dyDescent="0.3">
      <c r="A5" s="85" t="s">
        <v>184</v>
      </c>
      <c r="B5" s="91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>
        <f>SUM(B5:U5)</f>
        <v>0</v>
      </c>
      <c r="W5" s="68">
        <f t="shared" ref="W5:W10" si="0">V5/15*100</f>
        <v>0</v>
      </c>
    </row>
    <row r="6" spans="1:23" ht="46.8" x14ac:dyDescent="0.3">
      <c r="A6" s="107" t="s">
        <v>185</v>
      </c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>
        <f t="shared" ref="V6:V64" si="1">SUM(B6:U6)</f>
        <v>0</v>
      </c>
      <c r="W6" s="68">
        <f t="shared" si="0"/>
        <v>0</v>
      </c>
    </row>
    <row r="7" spans="1:23" ht="48" customHeight="1" x14ac:dyDescent="0.3">
      <c r="A7" s="98" t="s">
        <v>186</v>
      </c>
      <c r="B7" s="9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>
        <f t="shared" si="1"/>
        <v>0</v>
      </c>
      <c r="W7" s="68">
        <f t="shared" si="0"/>
        <v>0</v>
      </c>
    </row>
    <row r="8" spans="1:23" ht="31.2" x14ac:dyDescent="0.3">
      <c r="A8" s="107" t="s">
        <v>187</v>
      </c>
      <c r="B8" s="108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>
        <f t="shared" si="1"/>
        <v>0</v>
      </c>
      <c r="W8" s="68">
        <f t="shared" si="0"/>
        <v>0</v>
      </c>
    </row>
    <row r="9" spans="1:23" ht="31.2" x14ac:dyDescent="0.3">
      <c r="A9" s="98" t="s">
        <v>188</v>
      </c>
      <c r="B9" s="93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>
        <f t="shared" si="1"/>
        <v>0</v>
      </c>
      <c r="W9" s="68">
        <f t="shared" si="0"/>
        <v>0</v>
      </c>
    </row>
    <row r="10" spans="1:23" ht="31.2" x14ac:dyDescent="0.3">
      <c r="A10" s="110" t="s">
        <v>189</v>
      </c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>
        <f t="shared" si="1"/>
        <v>0</v>
      </c>
      <c r="W10" s="68">
        <f t="shared" si="0"/>
        <v>0</v>
      </c>
    </row>
    <row r="11" spans="1:23" ht="16.2" thickBot="1" x14ac:dyDescent="0.35">
      <c r="A11" s="113" t="s">
        <v>101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5"/>
    </row>
    <row r="12" spans="1:23" ht="62.4" x14ac:dyDescent="0.3">
      <c r="A12" s="85" t="s">
        <v>190</v>
      </c>
      <c r="B12" s="91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>
        <f t="shared" si="1"/>
        <v>0</v>
      </c>
      <c r="W12" s="68">
        <f t="shared" ref="W12:W64" si="2">V12/15*100</f>
        <v>0</v>
      </c>
    </row>
    <row r="13" spans="1:23" ht="31.2" x14ac:dyDescent="0.3">
      <c r="A13" s="116" t="s">
        <v>191</v>
      </c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>
        <f t="shared" si="1"/>
        <v>0</v>
      </c>
      <c r="W13" s="117">
        <f t="shared" si="2"/>
        <v>0</v>
      </c>
    </row>
    <row r="14" spans="1:23" ht="46.8" x14ac:dyDescent="0.3">
      <c r="A14" s="98" t="s">
        <v>192</v>
      </c>
      <c r="B14" s="9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>
        <f t="shared" si="1"/>
        <v>0</v>
      </c>
      <c r="W14" s="51">
        <f t="shared" si="2"/>
        <v>0</v>
      </c>
    </row>
    <row r="15" spans="1:23" ht="46.8" x14ac:dyDescent="0.3">
      <c r="A15" s="110" t="s">
        <v>193</v>
      </c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>
        <f t="shared" si="1"/>
        <v>0</v>
      </c>
      <c r="W15" s="118">
        <f t="shared" si="2"/>
        <v>0</v>
      </c>
    </row>
    <row r="16" spans="1:23" ht="16.2" thickBot="1" x14ac:dyDescent="0.35">
      <c r="A16" s="113" t="s">
        <v>146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5"/>
    </row>
    <row r="17" spans="1:23" ht="31.2" x14ac:dyDescent="0.3">
      <c r="A17" s="80" t="s">
        <v>194</v>
      </c>
      <c r="B17" s="91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>
        <f t="shared" si="1"/>
        <v>0</v>
      </c>
      <c r="W17" s="68">
        <f t="shared" si="2"/>
        <v>0</v>
      </c>
    </row>
    <row r="18" spans="1:23" ht="62.4" x14ac:dyDescent="0.3">
      <c r="A18" s="107" t="s">
        <v>195</v>
      </c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>
        <f t="shared" si="1"/>
        <v>0</v>
      </c>
      <c r="W18" s="117">
        <f t="shared" si="2"/>
        <v>0</v>
      </c>
    </row>
    <row r="19" spans="1:23" ht="46.8" x14ac:dyDescent="0.3">
      <c r="A19" s="71" t="s">
        <v>196</v>
      </c>
      <c r="B19" s="9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>
        <f t="shared" si="1"/>
        <v>0</v>
      </c>
      <c r="W19" s="51">
        <f t="shared" si="2"/>
        <v>0</v>
      </c>
    </row>
    <row r="20" spans="1:23" ht="31.2" x14ac:dyDescent="0.3">
      <c r="A20" s="116" t="s">
        <v>197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>
        <f t="shared" si="1"/>
        <v>0</v>
      </c>
      <c r="W20" s="117">
        <f t="shared" si="2"/>
        <v>0</v>
      </c>
    </row>
    <row r="21" spans="1:23" ht="62.4" x14ac:dyDescent="0.3">
      <c r="A21" s="98" t="s">
        <v>198</v>
      </c>
      <c r="B21" s="9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>
        <f t="shared" si="1"/>
        <v>0</v>
      </c>
      <c r="W21" s="51">
        <f t="shared" si="2"/>
        <v>0</v>
      </c>
    </row>
    <row r="22" spans="1:23" ht="31.2" x14ac:dyDescent="0.3">
      <c r="A22" s="116" t="s">
        <v>199</v>
      </c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>
        <f t="shared" si="1"/>
        <v>0</v>
      </c>
      <c r="W22" s="117">
        <f t="shared" si="2"/>
        <v>0</v>
      </c>
    </row>
    <row r="23" spans="1:23" ht="57.6" x14ac:dyDescent="0.3">
      <c r="A23" s="119" t="s">
        <v>200</v>
      </c>
      <c r="B23" s="9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>
        <f t="shared" si="1"/>
        <v>0</v>
      </c>
      <c r="W23" s="51">
        <f t="shared" si="2"/>
        <v>0</v>
      </c>
    </row>
    <row r="24" spans="1:23" ht="46.8" x14ac:dyDescent="0.3">
      <c r="A24" s="107" t="s">
        <v>201</v>
      </c>
      <c r="B24" s="108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>
        <f t="shared" si="1"/>
        <v>0</v>
      </c>
      <c r="W24" s="117">
        <f t="shared" si="2"/>
        <v>0</v>
      </c>
    </row>
    <row r="25" spans="1:23" ht="46.8" x14ac:dyDescent="0.3">
      <c r="A25" s="71" t="s">
        <v>202</v>
      </c>
      <c r="B25" s="9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>
        <f t="shared" si="1"/>
        <v>0</v>
      </c>
      <c r="W25" s="51">
        <f t="shared" si="2"/>
        <v>0</v>
      </c>
    </row>
    <row r="26" spans="1:23" ht="78" x14ac:dyDescent="0.3">
      <c r="A26" s="107" t="s">
        <v>203</v>
      </c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>
        <f t="shared" si="1"/>
        <v>0</v>
      </c>
      <c r="W26" s="117">
        <f t="shared" si="2"/>
        <v>0</v>
      </c>
    </row>
    <row r="27" spans="1:23" ht="62.4" x14ac:dyDescent="0.3">
      <c r="A27" s="97" t="s">
        <v>204</v>
      </c>
      <c r="B27" s="95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>
        <f t="shared" si="1"/>
        <v>0</v>
      </c>
      <c r="W27" s="120">
        <f t="shared" si="2"/>
        <v>0</v>
      </c>
    </row>
    <row r="28" spans="1:23" ht="16.2" thickBot="1" x14ac:dyDescent="0.35">
      <c r="A28" s="113" t="s">
        <v>152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5"/>
    </row>
    <row r="29" spans="1:23" ht="46.8" x14ac:dyDescent="0.3">
      <c r="A29" s="85" t="s">
        <v>205</v>
      </c>
      <c r="B29" s="91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>
        <f t="shared" si="1"/>
        <v>0</v>
      </c>
      <c r="W29" s="68">
        <f t="shared" si="2"/>
        <v>0</v>
      </c>
    </row>
    <row r="30" spans="1:23" ht="46.8" x14ac:dyDescent="0.3">
      <c r="A30" s="107" t="s">
        <v>206</v>
      </c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>
        <f t="shared" si="1"/>
        <v>0</v>
      </c>
      <c r="W30" s="117">
        <f t="shared" si="2"/>
        <v>0</v>
      </c>
    </row>
    <row r="31" spans="1:23" ht="62.4" x14ac:dyDescent="0.3">
      <c r="A31" s="71" t="s">
        <v>207</v>
      </c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50">
        <f t="shared" si="1"/>
        <v>0</v>
      </c>
      <c r="W31" s="51">
        <f t="shared" si="2"/>
        <v>0</v>
      </c>
    </row>
    <row r="32" spans="1:23" ht="46.8" x14ac:dyDescent="0.3">
      <c r="A32" s="110" t="s">
        <v>208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>
        <f t="shared" si="1"/>
        <v>0</v>
      </c>
      <c r="W32" s="118">
        <f t="shared" si="2"/>
        <v>0</v>
      </c>
    </row>
    <row r="33" spans="1:23" ht="16.2" thickBot="1" x14ac:dyDescent="0.35">
      <c r="A33" s="113" t="s">
        <v>209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5"/>
    </row>
    <row r="34" spans="1:23" ht="31.2" x14ac:dyDescent="0.3">
      <c r="A34" s="80" t="s">
        <v>210</v>
      </c>
      <c r="B34" s="91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>
        <f t="shared" si="1"/>
        <v>0</v>
      </c>
      <c r="W34" s="68">
        <f t="shared" si="2"/>
        <v>0</v>
      </c>
    </row>
    <row r="35" spans="1:23" ht="46.8" x14ac:dyDescent="0.3">
      <c r="A35" s="107" t="s">
        <v>211</v>
      </c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>
        <f t="shared" si="1"/>
        <v>0</v>
      </c>
      <c r="W35" s="117">
        <f t="shared" si="2"/>
        <v>0</v>
      </c>
    </row>
    <row r="36" spans="1:23" ht="46.8" x14ac:dyDescent="0.3">
      <c r="A36" s="98" t="s">
        <v>212</v>
      </c>
      <c r="B36" s="93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>
        <f t="shared" si="1"/>
        <v>0</v>
      </c>
      <c r="W36" s="51">
        <f t="shared" si="2"/>
        <v>0</v>
      </c>
    </row>
    <row r="37" spans="1:23" ht="31.2" x14ac:dyDescent="0.3">
      <c r="A37" s="107" t="s">
        <v>213</v>
      </c>
      <c r="B37" s="108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>
        <f t="shared" si="1"/>
        <v>0</v>
      </c>
      <c r="W37" s="117">
        <f t="shared" si="2"/>
        <v>0</v>
      </c>
    </row>
    <row r="38" spans="1:23" ht="31.2" x14ac:dyDescent="0.3">
      <c r="A38" s="97" t="s">
        <v>214</v>
      </c>
      <c r="B38" s="95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>
        <f t="shared" si="1"/>
        <v>0</v>
      </c>
      <c r="W38" s="120">
        <f t="shared" si="2"/>
        <v>0</v>
      </c>
    </row>
    <row r="39" spans="1:23" ht="16.2" thickBot="1" x14ac:dyDescent="0.35">
      <c r="A39" s="113" t="s">
        <v>215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5"/>
    </row>
    <row r="40" spans="1:23" ht="76.5" customHeight="1" x14ac:dyDescent="0.3">
      <c r="A40" s="85" t="s">
        <v>216</v>
      </c>
      <c r="B40" s="91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>
        <f t="shared" si="1"/>
        <v>0</v>
      </c>
      <c r="W40" s="68">
        <f t="shared" si="2"/>
        <v>0</v>
      </c>
    </row>
    <row r="41" spans="1:23" ht="62.4" x14ac:dyDescent="0.3">
      <c r="A41" s="110" t="s">
        <v>217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>
        <f t="shared" si="1"/>
        <v>0</v>
      </c>
      <c r="W41" s="118">
        <f t="shared" si="2"/>
        <v>0</v>
      </c>
    </row>
    <row r="42" spans="1:23" ht="16.2" thickBot="1" x14ac:dyDescent="0.35">
      <c r="A42" s="113" t="s">
        <v>164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5"/>
    </row>
    <row r="43" spans="1:23" ht="62.4" x14ac:dyDescent="0.3">
      <c r="A43" s="80" t="s">
        <v>218</v>
      </c>
      <c r="B43" s="91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>
        <f t="shared" si="1"/>
        <v>0</v>
      </c>
      <c r="W43" s="68">
        <f t="shared" si="2"/>
        <v>0</v>
      </c>
    </row>
    <row r="44" spans="1:23" ht="62.4" x14ac:dyDescent="0.3">
      <c r="A44" s="107" t="s">
        <v>219</v>
      </c>
      <c r="B44" s="123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09">
        <f t="shared" si="1"/>
        <v>0</v>
      </c>
      <c r="W44" s="117">
        <f t="shared" si="2"/>
        <v>0</v>
      </c>
    </row>
    <row r="45" spans="1:23" ht="46.8" x14ac:dyDescent="0.3">
      <c r="A45" s="98" t="s">
        <v>220</v>
      </c>
      <c r="B45" s="93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>
        <f t="shared" si="1"/>
        <v>0</v>
      </c>
      <c r="W45" s="51">
        <f t="shared" si="2"/>
        <v>0</v>
      </c>
    </row>
    <row r="46" spans="1:23" ht="78" x14ac:dyDescent="0.3">
      <c r="A46" s="116" t="s">
        <v>221</v>
      </c>
      <c r="B46" s="108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>
        <f t="shared" si="1"/>
        <v>0</v>
      </c>
      <c r="W46" s="117">
        <f t="shared" si="2"/>
        <v>0</v>
      </c>
    </row>
    <row r="47" spans="1:23" ht="46.8" x14ac:dyDescent="0.3">
      <c r="A47" s="98" t="s">
        <v>222</v>
      </c>
      <c r="B47" s="93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>
        <f t="shared" si="1"/>
        <v>0</v>
      </c>
      <c r="W47" s="51">
        <f t="shared" si="2"/>
        <v>0</v>
      </c>
    </row>
    <row r="48" spans="1:23" ht="31.2" x14ac:dyDescent="0.3">
      <c r="A48" s="107" t="s">
        <v>223</v>
      </c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>
        <f t="shared" si="1"/>
        <v>0</v>
      </c>
      <c r="W48" s="117">
        <f t="shared" si="2"/>
        <v>0</v>
      </c>
    </row>
    <row r="49" spans="1:23" ht="62.4" x14ac:dyDescent="0.3">
      <c r="A49" s="97" t="s">
        <v>224</v>
      </c>
      <c r="B49" s="95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>
        <f t="shared" si="1"/>
        <v>0</v>
      </c>
      <c r="W49" s="120">
        <f t="shared" si="2"/>
        <v>0</v>
      </c>
    </row>
    <row r="50" spans="1:23" ht="16.2" thickBot="1" x14ac:dyDescent="0.35">
      <c r="A50" s="113" t="s">
        <v>171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5"/>
    </row>
    <row r="51" spans="1:23" ht="31.2" x14ac:dyDescent="0.3">
      <c r="A51" s="80" t="s">
        <v>225</v>
      </c>
      <c r="B51" s="91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>
        <f t="shared" si="1"/>
        <v>0</v>
      </c>
      <c r="W51" s="68">
        <f t="shared" si="2"/>
        <v>0</v>
      </c>
    </row>
    <row r="52" spans="1:23" ht="64.5" customHeight="1" x14ac:dyDescent="0.3">
      <c r="A52" s="116" t="s">
        <v>226</v>
      </c>
      <c r="B52" s="108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>
        <f t="shared" si="1"/>
        <v>0</v>
      </c>
      <c r="W52" s="117">
        <f t="shared" si="2"/>
        <v>0</v>
      </c>
    </row>
    <row r="53" spans="1:23" ht="15.6" x14ac:dyDescent="0.3">
      <c r="A53" s="98" t="s">
        <v>227</v>
      </c>
      <c r="B53" s="93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>
        <f t="shared" si="1"/>
        <v>0</v>
      </c>
      <c r="W53" s="51">
        <f t="shared" si="2"/>
        <v>0</v>
      </c>
    </row>
    <row r="54" spans="1:23" ht="31.2" x14ac:dyDescent="0.3">
      <c r="A54" s="107" t="s">
        <v>228</v>
      </c>
      <c r="B54" s="108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>
        <f t="shared" si="1"/>
        <v>0</v>
      </c>
      <c r="W54" s="117">
        <f t="shared" si="2"/>
        <v>0</v>
      </c>
    </row>
    <row r="55" spans="1:23" ht="31.2" x14ac:dyDescent="0.3">
      <c r="A55" s="98" t="s">
        <v>229</v>
      </c>
      <c r="B55" s="93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>
        <f t="shared" si="1"/>
        <v>0</v>
      </c>
      <c r="W55" s="51">
        <f t="shared" si="2"/>
        <v>0</v>
      </c>
    </row>
    <row r="56" spans="1:23" ht="31.2" x14ac:dyDescent="0.3">
      <c r="A56" s="107" t="s">
        <v>230</v>
      </c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>
        <f t="shared" si="1"/>
        <v>0</v>
      </c>
      <c r="W56" s="117">
        <f t="shared" si="2"/>
        <v>0</v>
      </c>
    </row>
    <row r="57" spans="1:23" ht="31.2" x14ac:dyDescent="0.3">
      <c r="A57" s="98" t="s">
        <v>231</v>
      </c>
      <c r="B57" s="93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 t="shared" si="1"/>
        <v>0</v>
      </c>
      <c r="W57" s="51">
        <f t="shared" si="2"/>
        <v>0</v>
      </c>
    </row>
    <row r="58" spans="1:23" ht="55.5" customHeight="1" x14ac:dyDescent="0.3">
      <c r="A58" s="116" t="s">
        <v>232</v>
      </c>
      <c r="B58" s="108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>
        <f t="shared" si="1"/>
        <v>0</v>
      </c>
      <c r="W58" s="117">
        <f t="shared" si="2"/>
        <v>0</v>
      </c>
    </row>
    <row r="59" spans="1:23" ht="46.8" x14ac:dyDescent="0.3">
      <c r="A59" s="97" t="s">
        <v>233</v>
      </c>
      <c r="B59" s="95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>
        <f t="shared" si="1"/>
        <v>0</v>
      </c>
      <c r="W59" s="120">
        <f t="shared" si="2"/>
        <v>0</v>
      </c>
    </row>
    <row r="60" spans="1:23" ht="16.2" thickBot="1" x14ac:dyDescent="0.35">
      <c r="A60" s="113" t="s">
        <v>83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5"/>
    </row>
    <row r="61" spans="1:23" ht="64.5" customHeight="1" x14ac:dyDescent="0.3">
      <c r="A61" s="125" t="s">
        <v>234</v>
      </c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>
        <f t="shared" si="1"/>
        <v>0</v>
      </c>
      <c r="W61" s="128">
        <f t="shared" si="2"/>
        <v>0</v>
      </c>
    </row>
    <row r="62" spans="1:23" ht="16.2" thickBot="1" x14ac:dyDescent="0.35">
      <c r="A62" s="113" t="s">
        <v>179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5"/>
    </row>
    <row r="63" spans="1:23" ht="46.8" x14ac:dyDescent="0.3">
      <c r="A63" s="85" t="s">
        <v>235</v>
      </c>
      <c r="B63" s="91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>
        <f t="shared" si="1"/>
        <v>0</v>
      </c>
      <c r="W63" s="68">
        <f t="shared" si="2"/>
        <v>0</v>
      </c>
    </row>
    <row r="64" spans="1:23" ht="31.2" x14ac:dyDescent="0.3">
      <c r="A64" s="107" t="s">
        <v>236</v>
      </c>
      <c r="B64" s="108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>
        <f t="shared" si="1"/>
        <v>0</v>
      </c>
      <c r="W64" s="117">
        <f t="shared" si="2"/>
        <v>0</v>
      </c>
    </row>
    <row r="65" spans="1:23" x14ac:dyDescent="0.3">
      <c r="A65" s="129" t="s">
        <v>2</v>
      </c>
      <c r="B65" s="130">
        <f t="shared" ref="B65:U65" si="3">SUM(B5:B64)</f>
        <v>0</v>
      </c>
      <c r="C65" s="130">
        <f t="shared" si="3"/>
        <v>0</v>
      </c>
      <c r="D65" s="130">
        <f t="shared" si="3"/>
        <v>0</v>
      </c>
      <c r="E65" s="130">
        <f t="shared" si="3"/>
        <v>0</v>
      </c>
      <c r="F65" s="130">
        <f t="shared" si="3"/>
        <v>0</v>
      </c>
      <c r="G65" s="130">
        <f t="shared" si="3"/>
        <v>0</v>
      </c>
      <c r="H65" s="130">
        <f t="shared" si="3"/>
        <v>0</v>
      </c>
      <c r="I65" s="130">
        <f t="shared" si="3"/>
        <v>0</v>
      </c>
      <c r="J65" s="130">
        <f t="shared" si="3"/>
        <v>0</v>
      </c>
      <c r="K65" s="130">
        <f t="shared" si="3"/>
        <v>0</v>
      </c>
      <c r="L65" s="130">
        <f t="shared" si="3"/>
        <v>0</v>
      </c>
      <c r="M65" s="130">
        <f t="shared" si="3"/>
        <v>0</v>
      </c>
      <c r="N65" s="130">
        <f t="shared" si="3"/>
        <v>0</v>
      </c>
      <c r="O65" s="130">
        <f t="shared" si="3"/>
        <v>0</v>
      </c>
      <c r="P65" s="130">
        <f t="shared" si="3"/>
        <v>0</v>
      </c>
      <c r="Q65" s="130">
        <f t="shared" si="3"/>
        <v>0</v>
      </c>
      <c r="R65" s="130">
        <f t="shared" si="3"/>
        <v>0</v>
      </c>
      <c r="S65" s="130">
        <f t="shared" si="3"/>
        <v>0</v>
      </c>
      <c r="T65" s="130">
        <f t="shared" si="3"/>
        <v>0</v>
      </c>
      <c r="U65" s="130">
        <f t="shared" si="3"/>
        <v>0</v>
      </c>
      <c r="V65" s="130"/>
      <c r="W65" s="130"/>
    </row>
    <row r="66" spans="1:23" x14ac:dyDescent="0.3">
      <c r="A66" s="129" t="s">
        <v>3</v>
      </c>
      <c r="B66" s="131">
        <f>B65/153*100</f>
        <v>0</v>
      </c>
      <c r="C66" s="131">
        <f t="shared" ref="C66:U66" si="4">C65/153*100</f>
        <v>0</v>
      </c>
      <c r="D66" s="131">
        <f t="shared" si="4"/>
        <v>0</v>
      </c>
      <c r="E66" s="131">
        <f t="shared" si="4"/>
        <v>0</v>
      </c>
      <c r="F66" s="131">
        <f t="shared" si="4"/>
        <v>0</v>
      </c>
      <c r="G66" s="131">
        <f t="shared" si="4"/>
        <v>0</v>
      </c>
      <c r="H66" s="131">
        <f t="shared" si="4"/>
        <v>0</v>
      </c>
      <c r="I66" s="131">
        <f t="shared" si="4"/>
        <v>0</v>
      </c>
      <c r="J66" s="131">
        <f t="shared" si="4"/>
        <v>0</v>
      </c>
      <c r="K66" s="131">
        <f t="shared" si="4"/>
        <v>0</v>
      </c>
      <c r="L66" s="131">
        <f t="shared" si="4"/>
        <v>0</v>
      </c>
      <c r="M66" s="131">
        <f t="shared" si="4"/>
        <v>0</v>
      </c>
      <c r="N66" s="131">
        <f t="shared" si="4"/>
        <v>0</v>
      </c>
      <c r="O66" s="131">
        <f t="shared" si="4"/>
        <v>0</v>
      </c>
      <c r="P66" s="131">
        <f t="shared" si="4"/>
        <v>0</v>
      </c>
      <c r="Q66" s="131">
        <f t="shared" si="4"/>
        <v>0</v>
      </c>
      <c r="R66" s="131">
        <f t="shared" si="4"/>
        <v>0</v>
      </c>
      <c r="S66" s="131">
        <f t="shared" si="4"/>
        <v>0</v>
      </c>
      <c r="T66" s="131">
        <f t="shared" si="4"/>
        <v>0</v>
      </c>
      <c r="U66" s="131">
        <f t="shared" si="4"/>
        <v>0</v>
      </c>
      <c r="V66" s="132"/>
      <c r="W66" s="132"/>
    </row>
  </sheetData>
  <conditionalFormatting sqref="B4:I4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U64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selection activeCell="F3" sqref="F3"/>
    </sheetView>
  </sheetViews>
  <sheetFormatPr defaultRowHeight="14.4" x14ac:dyDescent="0.3"/>
  <cols>
    <col min="1" max="1" width="42.33203125" customWidth="1"/>
    <col min="2" max="21" width="3.6640625" customWidth="1"/>
    <col min="22" max="22" width="5.44140625" bestFit="1" customWidth="1"/>
    <col min="23" max="23" width="8.5546875" bestFit="1" customWidth="1"/>
  </cols>
  <sheetData>
    <row r="1" spans="1:23" ht="23.25" customHeight="1" x14ac:dyDescent="0.4">
      <c r="A1" s="142" t="s">
        <v>93</v>
      </c>
      <c r="B1" s="103" t="s">
        <v>237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</row>
    <row r="2" spans="1:23" ht="23.25" customHeight="1" x14ac:dyDescent="0.35">
      <c r="A2" s="58" t="s">
        <v>0</v>
      </c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  <c r="W2" s="60"/>
    </row>
    <row r="3" spans="1:23" ht="94.2" customHeight="1" x14ac:dyDescent="0.3">
      <c r="A3" s="61"/>
      <c r="B3" s="62"/>
      <c r="C3" s="62"/>
      <c r="D3" s="62"/>
      <c r="E3" s="62"/>
      <c r="F3" s="62"/>
      <c r="G3" s="133"/>
      <c r="H3" s="133"/>
      <c r="I3" s="13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 t="s">
        <v>2</v>
      </c>
      <c r="W3" s="63" t="s">
        <v>3</v>
      </c>
    </row>
    <row r="4" spans="1:23" ht="16.2" thickBot="1" x14ac:dyDescent="0.35">
      <c r="A4" s="113" t="s">
        <v>133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46.8" x14ac:dyDescent="0.3">
      <c r="A5" s="85" t="s">
        <v>238</v>
      </c>
      <c r="B5" s="91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>
        <f>SUM(B5:U5)</f>
        <v>0</v>
      </c>
      <c r="W5" s="68">
        <f>V5/18*100</f>
        <v>0</v>
      </c>
    </row>
    <row r="6" spans="1:23" ht="31.2" x14ac:dyDescent="0.3">
      <c r="A6" s="107" t="s">
        <v>239</v>
      </c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>
        <f t="shared" ref="V6:V59" si="0">SUM(B6:U6)</f>
        <v>0</v>
      </c>
      <c r="W6" s="68">
        <f>V6/18*100</f>
        <v>0</v>
      </c>
    </row>
    <row r="7" spans="1:23" ht="31.2" x14ac:dyDescent="0.3">
      <c r="A7" s="98" t="s">
        <v>240</v>
      </c>
      <c r="B7" s="93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>
        <f t="shared" si="0"/>
        <v>0</v>
      </c>
      <c r="W7" s="68">
        <f>V7/18*100</f>
        <v>0</v>
      </c>
    </row>
    <row r="8" spans="1:23" ht="31.2" x14ac:dyDescent="0.3">
      <c r="A8" s="110" t="s">
        <v>241</v>
      </c>
      <c r="B8" s="111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>
        <f t="shared" si="0"/>
        <v>0</v>
      </c>
      <c r="W8" s="68">
        <f>V8/18*100</f>
        <v>0</v>
      </c>
    </row>
    <row r="9" spans="1:23" ht="16.2" thickBot="1" x14ac:dyDescent="0.35">
      <c r="A9" s="134" t="s">
        <v>242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5"/>
    </row>
    <row r="10" spans="1:23" ht="50.25" customHeight="1" x14ac:dyDescent="0.3">
      <c r="A10" s="80" t="s">
        <v>243</v>
      </c>
      <c r="B10" s="91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>
        <f t="shared" si="0"/>
        <v>0</v>
      </c>
      <c r="W10" s="68">
        <f>V10/18*100</f>
        <v>0</v>
      </c>
    </row>
    <row r="11" spans="1:23" ht="93.6" x14ac:dyDescent="0.3">
      <c r="A11" s="107" t="s">
        <v>244</v>
      </c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>
        <f t="shared" si="0"/>
        <v>0</v>
      </c>
      <c r="W11" s="68">
        <f t="shared" ref="W11:W17" si="1">V11/18*100</f>
        <v>0</v>
      </c>
    </row>
    <row r="12" spans="1:23" ht="31.2" x14ac:dyDescent="0.3">
      <c r="A12" s="98" t="s">
        <v>245</v>
      </c>
      <c r="B12" s="9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>
        <f t="shared" si="0"/>
        <v>0</v>
      </c>
      <c r="W12" s="68">
        <f t="shared" si="1"/>
        <v>0</v>
      </c>
    </row>
    <row r="13" spans="1:23" ht="31.2" x14ac:dyDescent="0.3">
      <c r="A13" s="116" t="s">
        <v>246</v>
      </c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>
        <f t="shared" si="0"/>
        <v>0</v>
      </c>
      <c r="W13" s="68">
        <f t="shared" si="1"/>
        <v>0</v>
      </c>
    </row>
    <row r="14" spans="1:23" ht="46.8" x14ac:dyDescent="0.3">
      <c r="A14" s="98" t="s">
        <v>247</v>
      </c>
      <c r="B14" s="9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>
        <f t="shared" si="0"/>
        <v>0</v>
      </c>
      <c r="W14" s="68">
        <f t="shared" si="1"/>
        <v>0</v>
      </c>
    </row>
    <row r="15" spans="1:23" ht="46.8" x14ac:dyDescent="0.3">
      <c r="A15" s="107" t="s">
        <v>248</v>
      </c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>
        <f t="shared" si="0"/>
        <v>0</v>
      </c>
      <c r="W15" s="68">
        <f t="shared" si="1"/>
        <v>0</v>
      </c>
    </row>
    <row r="16" spans="1:23" ht="31.2" x14ac:dyDescent="0.3">
      <c r="A16" s="98" t="s">
        <v>249</v>
      </c>
      <c r="B16" s="93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>
        <f t="shared" si="0"/>
        <v>0</v>
      </c>
      <c r="W16" s="68">
        <f t="shared" si="1"/>
        <v>0</v>
      </c>
    </row>
    <row r="17" spans="1:23" ht="46.8" x14ac:dyDescent="0.3">
      <c r="A17" s="110" t="s">
        <v>250</v>
      </c>
      <c r="B17" s="11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>
        <f t="shared" si="0"/>
        <v>0</v>
      </c>
      <c r="W17" s="68">
        <f t="shared" si="1"/>
        <v>0</v>
      </c>
    </row>
    <row r="18" spans="1:23" ht="16.2" thickBot="1" x14ac:dyDescent="0.35">
      <c r="A18" s="113" t="s">
        <v>152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5"/>
    </row>
    <row r="19" spans="1:23" ht="46.8" x14ac:dyDescent="0.3">
      <c r="A19" s="80" t="s">
        <v>251</v>
      </c>
      <c r="B19" s="91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>
        <f t="shared" si="0"/>
        <v>0</v>
      </c>
      <c r="W19" s="68">
        <f t="shared" ref="W19:W24" si="2">V19/18*100</f>
        <v>0</v>
      </c>
    </row>
    <row r="20" spans="1:23" ht="31.2" x14ac:dyDescent="0.3">
      <c r="A20" s="107" t="s">
        <v>252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>
        <f t="shared" si="0"/>
        <v>0</v>
      </c>
      <c r="W20" s="68">
        <f t="shared" si="2"/>
        <v>0</v>
      </c>
    </row>
    <row r="21" spans="1:23" ht="46.8" x14ac:dyDescent="0.3">
      <c r="A21" s="98" t="s">
        <v>253</v>
      </c>
      <c r="B21" s="93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>
        <f t="shared" si="0"/>
        <v>0</v>
      </c>
      <c r="W21" s="68">
        <f t="shared" si="2"/>
        <v>0</v>
      </c>
    </row>
    <row r="22" spans="1:23" ht="46.8" x14ac:dyDescent="0.3">
      <c r="A22" s="107" t="s">
        <v>254</v>
      </c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>
        <f t="shared" si="0"/>
        <v>0</v>
      </c>
      <c r="W22" s="68">
        <f t="shared" si="2"/>
        <v>0</v>
      </c>
    </row>
    <row r="23" spans="1:23" ht="46.8" x14ac:dyDescent="0.3">
      <c r="A23" s="71" t="s">
        <v>255</v>
      </c>
      <c r="B23" s="93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>
        <f t="shared" si="0"/>
        <v>0</v>
      </c>
      <c r="W23" s="68">
        <f t="shared" si="2"/>
        <v>0</v>
      </c>
    </row>
    <row r="24" spans="1:23" ht="31.2" x14ac:dyDescent="0.3">
      <c r="A24" s="110" t="s">
        <v>256</v>
      </c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>
        <f t="shared" si="0"/>
        <v>0</v>
      </c>
      <c r="W24" s="68">
        <f t="shared" si="2"/>
        <v>0</v>
      </c>
    </row>
    <row r="25" spans="1:23" ht="16.2" thickBot="1" x14ac:dyDescent="0.35">
      <c r="A25" s="113" t="s">
        <v>209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5"/>
    </row>
    <row r="26" spans="1:23" ht="62.4" x14ac:dyDescent="0.3">
      <c r="A26" s="85" t="s">
        <v>257</v>
      </c>
      <c r="B26" s="91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>
        <f t="shared" si="0"/>
        <v>0</v>
      </c>
      <c r="W26" s="68">
        <f>V26/18*100</f>
        <v>0</v>
      </c>
    </row>
    <row r="27" spans="1:23" ht="31.2" x14ac:dyDescent="0.3">
      <c r="A27" s="107" t="s">
        <v>258</v>
      </c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>
        <f t="shared" si="0"/>
        <v>0</v>
      </c>
      <c r="W27" s="68">
        <f t="shared" ref="W27:W32" si="3">V27/18*100</f>
        <v>0</v>
      </c>
    </row>
    <row r="28" spans="1:23" ht="46.8" x14ac:dyDescent="0.3">
      <c r="A28" s="98" t="s">
        <v>259</v>
      </c>
      <c r="B28" s="93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>
        <f t="shared" si="0"/>
        <v>0</v>
      </c>
      <c r="W28" s="68">
        <f t="shared" si="3"/>
        <v>0</v>
      </c>
    </row>
    <row r="29" spans="1:23" ht="46.8" x14ac:dyDescent="0.3">
      <c r="A29" s="107" t="s">
        <v>260</v>
      </c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>
        <f t="shared" si="0"/>
        <v>0</v>
      </c>
      <c r="W29" s="68">
        <f t="shared" si="3"/>
        <v>0</v>
      </c>
    </row>
    <row r="30" spans="1:23" ht="16.2" thickBot="1" x14ac:dyDescent="0.35">
      <c r="A30" s="135" t="s">
        <v>215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68">
        <f t="shared" si="3"/>
        <v>0</v>
      </c>
    </row>
    <row r="31" spans="1:23" ht="62.4" x14ac:dyDescent="0.3">
      <c r="A31" s="85" t="s">
        <v>261</v>
      </c>
      <c r="B31" s="91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>
        <f t="shared" si="0"/>
        <v>0</v>
      </c>
      <c r="W31" s="68">
        <f t="shared" si="3"/>
        <v>0</v>
      </c>
    </row>
    <row r="32" spans="1:23" ht="46.8" x14ac:dyDescent="0.3">
      <c r="A32" s="110" t="s">
        <v>262</v>
      </c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>
        <f t="shared" si="0"/>
        <v>0</v>
      </c>
      <c r="W32" s="68">
        <f t="shared" si="3"/>
        <v>0</v>
      </c>
    </row>
    <row r="33" spans="1:23" ht="16.2" thickBot="1" x14ac:dyDescent="0.35">
      <c r="A33" s="113" t="s">
        <v>263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5"/>
    </row>
    <row r="34" spans="1:23" ht="31.2" x14ac:dyDescent="0.3">
      <c r="A34" s="85" t="s">
        <v>264</v>
      </c>
      <c r="B34" s="91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>
        <f t="shared" si="0"/>
        <v>0</v>
      </c>
      <c r="W34" s="68">
        <f>V34/18*100</f>
        <v>0</v>
      </c>
    </row>
    <row r="35" spans="1:23" ht="31.2" x14ac:dyDescent="0.3">
      <c r="A35" s="110" t="s">
        <v>265</v>
      </c>
      <c r="B35" s="111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>
        <f t="shared" si="0"/>
        <v>0</v>
      </c>
      <c r="W35" s="68">
        <f>V35/18*100</f>
        <v>0</v>
      </c>
    </row>
    <row r="36" spans="1:23" ht="16.2" thickBot="1" x14ac:dyDescent="0.35">
      <c r="A36" s="113" t="s">
        <v>266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5"/>
    </row>
    <row r="37" spans="1:23" ht="31.2" x14ac:dyDescent="0.3">
      <c r="A37" s="85" t="s">
        <v>267</v>
      </c>
      <c r="B37" s="91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>
        <f t="shared" si="0"/>
        <v>0</v>
      </c>
      <c r="W37" s="68">
        <f>V37/18*100</f>
        <v>0</v>
      </c>
    </row>
    <row r="38" spans="1:23" ht="15.6" x14ac:dyDescent="0.3">
      <c r="A38" s="107" t="s">
        <v>268</v>
      </c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>
        <f t="shared" si="0"/>
        <v>0</v>
      </c>
      <c r="W38" s="68">
        <f>V38/18*100</f>
        <v>0</v>
      </c>
    </row>
    <row r="39" spans="1:23" ht="31.2" x14ac:dyDescent="0.3">
      <c r="A39" s="98" t="s">
        <v>269</v>
      </c>
      <c r="B39" s="93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>
        <f t="shared" si="0"/>
        <v>0</v>
      </c>
      <c r="W39" s="68">
        <f>V39/18*100</f>
        <v>0</v>
      </c>
    </row>
    <row r="40" spans="1:23" ht="31.2" x14ac:dyDescent="0.3">
      <c r="A40" s="110" t="s">
        <v>270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>
        <f t="shared" si="0"/>
        <v>0</v>
      </c>
      <c r="W40" s="68">
        <f>V40/18*100</f>
        <v>0</v>
      </c>
    </row>
    <row r="41" spans="1:23" ht="16.2" thickBot="1" x14ac:dyDescent="0.35">
      <c r="A41" s="113" t="s">
        <v>164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5"/>
    </row>
    <row r="42" spans="1:23" ht="62.4" x14ac:dyDescent="0.3">
      <c r="A42" s="85" t="s">
        <v>271</v>
      </c>
      <c r="B42" s="91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>
        <f t="shared" si="0"/>
        <v>0</v>
      </c>
      <c r="W42" s="68">
        <f>V42/18*100</f>
        <v>0</v>
      </c>
    </row>
    <row r="43" spans="1:23" ht="93.6" x14ac:dyDescent="0.3">
      <c r="A43" s="107" t="s">
        <v>272</v>
      </c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>
        <f t="shared" si="0"/>
        <v>0</v>
      </c>
      <c r="W43" s="68">
        <f t="shared" ref="W43:W48" si="4">V43/18*100</f>
        <v>0</v>
      </c>
    </row>
    <row r="44" spans="1:23" ht="15.6" x14ac:dyDescent="0.3">
      <c r="A44" s="98" t="s">
        <v>273</v>
      </c>
      <c r="B44" s="93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>
        <f t="shared" si="0"/>
        <v>0</v>
      </c>
      <c r="W44" s="68">
        <f t="shared" si="4"/>
        <v>0</v>
      </c>
    </row>
    <row r="45" spans="1:23" ht="46.8" x14ac:dyDescent="0.3">
      <c r="A45" s="116" t="s">
        <v>274</v>
      </c>
      <c r="B45" s="108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>
        <f t="shared" si="0"/>
        <v>0</v>
      </c>
      <c r="W45" s="68">
        <f t="shared" si="4"/>
        <v>0</v>
      </c>
    </row>
    <row r="46" spans="1:23" ht="31.2" x14ac:dyDescent="0.3">
      <c r="A46" s="71" t="s">
        <v>275</v>
      </c>
      <c r="B46" s="93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>
        <f t="shared" si="0"/>
        <v>0</v>
      </c>
      <c r="W46" s="68">
        <f t="shared" si="4"/>
        <v>0</v>
      </c>
    </row>
    <row r="47" spans="1:23" ht="31.2" x14ac:dyDescent="0.3">
      <c r="A47" s="107" t="s">
        <v>276</v>
      </c>
      <c r="B47" s="108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>
        <f t="shared" si="0"/>
        <v>0</v>
      </c>
      <c r="W47" s="68">
        <f t="shared" si="4"/>
        <v>0</v>
      </c>
    </row>
    <row r="48" spans="1:23" ht="78" x14ac:dyDescent="0.3">
      <c r="A48" s="97" t="s">
        <v>277</v>
      </c>
      <c r="B48" s="95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>
        <f t="shared" si="0"/>
        <v>0</v>
      </c>
      <c r="W48" s="68">
        <f t="shared" si="4"/>
        <v>0</v>
      </c>
    </row>
    <row r="49" spans="1:23" ht="16.2" thickBot="1" x14ac:dyDescent="0.35">
      <c r="A49" s="113" t="s">
        <v>171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5"/>
    </row>
    <row r="50" spans="1:23" ht="31.2" x14ac:dyDescent="0.3">
      <c r="A50" s="80" t="s">
        <v>278</v>
      </c>
      <c r="B50" s="91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>
        <f t="shared" si="0"/>
        <v>0</v>
      </c>
      <c r="W50" s="68">
        <f>V50/18*100</f>
        <v>0</v>
      </c>
    </row>
    <row r="51" spans="1:23" ht="62.4" x14ac:dyDescent="0.3">
      <c r="A51" s="116" t="s">
        <v>279</v>
      </c>
      <c r="B51" s="108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>
        <f t="shared" si="0"/>
        <v>0</v>
      </c>
      <c r="W51" s="68">
        <f>V51/18*100</f>
        <v>0</v>
      </c>
    </row>
    <row r="52" spans="1:23" ht="46.8" x14ac:dyDescent="0.3">
      <c r="A52" s="98" t="s">
        <v>280</v>
      </c>
      <c r="B52" s="93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>
        <f t="shared" si="0"/>
        <v>0</v>
      </c>
      <c r="W52" s="68">
        <f>V52/18*100</f>
        <v>0</v>
      </c>
    </row>
    <row r="53" spans="1:23" ht="46.8" x14ac:dyDescent="0.3">
      <c r="A53" s="110" t="s">
        <v>281</v>
      </c>
      <c r="B53" s="111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>
        <f t="shared" si="0"/>
        <v>0</v>
      </c>
      <c r="W53" s="68">
        <f>V53/18*100</f>
        <v>0</v>
      </c>
    </row>
    <row r="54" spans="1:23" ht="16.2" thickBot="1" x14ac:dyDescent="0.35">
      <c r="A54" s="113" t="s">
        <v>83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5"/>
    </row>
    <row r="55" spans="1:23" ht="31.2" x14ac:dyDescent="0.3">
      <c r="A55" s="85" t="s">
        <v>282</v>
      </c>
      <c r="B55" s="91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>
        <f t="shared" si="0"/>
        <v>0</v>
      </c>
      <c r="W55" s="68">
        <f>V55/18*100</f>
        <v>0</v>
      </c>
    </row>
    <row r="56" spans="1:23" ht="46.8" x14ac:dyDescent="0.3">
      <c r="A56" s="110" t="s">
        <v>283</v>
      </c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>
        <f t="shared" si="0"/>
        <v>0</v>
      </c>
      <c r="W56" s="68">
        <f>V56/18*100</f>
        <v>0</v>
      </c>
    </row>
    <row r="57" spans="1:23" ht="16.2" thickBot="1" x14ac:dyDescent="0.35">
      <c r="A57" s="113" t="s">
        <v>179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5"/>
    </row>
    <row r="58" spans="1:23" ht="31.2" x14ac:dyDescent="0.3">
      <c r="A58" s="80" t="s">
        <v>284</v>
      </c>
      <c r="B58" s="91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>
        <f t="shared" si="0"/>
        <v>0</v>
      </c>
      <c r="W58" s="68">
        <f>V58/18*100</f>
        <v>0</v>
      </c>
    </row>
    <row r="59" spans="1:23" ht="31.2" x14ac:dyDescent="0.3">
      <c r="A59" s="107" t="s">
        <v>285</v>
      </c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>
        <f t="shared" si="0"/>
        <v>0</v>
      </c>
      <c r="W59" s="68">
        <f>V59/18*100</f>
        <v>0</v>
      </c>
    </row>
    <row r="60" spans="1:23" x14ac:dyDescent="0.3">
      <c r="A60" s="138" t="s">
        <v>2</v>
      </c>
      <c r="B60" s="130">
        <f t="shared" ref="B60:U60" si="5">SUM(B5:B59)</f>
        <v>0</v>
      </c>
      <c r="C60" s="130">
        <f t="shared" si="5"/>
        <v>0</v>
      </c>
      <c r="D60" s="130">
        <f t="shared" si="5"/>
        <v>0</v>
      </c>
      <c r="E60" s="130">
        <f t="shared" si="5"/>
        <v>0</v>
      </c>
      <c r="F60" s="130">
        <f t="shared" si="5"/>
        <v>0</v>
      </c>
      <c r="G60" s="130">
        <f t="shared" si="5"/>
        <v>0</v>
      </c>
      <c r="H60" s="130">
        <f t="shared" si="5"/>
        <v>0</v>
      </c>
      <c r="I60" s="130">
        <f t="shared" si="5"/>
        <v>0</v>
      </c>
      <c r="J60" s="130">
        <f t="shared" si="5"/>
        <v>0</v>
      </c>
      <c r="K60" s="130">
        <f t="shared" si="5"/>
        <v>0</v>
      </c>
      <c r="L60" s="130">
        <f t="shared" si="5"/>
        <v>0</v>
      </c>
      <c r="M60" s="130">
        <f t="shared" si="5"/>
        <v>0</v>
      </c>
      <c r="N60" s="130">
        <f t="shared" si="5"/>
        <v>0</v>
      </c>
      <c r="O60" s="130">
        <f t="shared" si="5"/>
        <v>0</v>
      </c>
      <c r="P60" s="130">
        <f t="shared" si="5"/>
        <v>0</v>
      </c>
      <c r="Q60" s="130">
        <f t="shared" si="5"/>
        <v>0</v>
      </c>
      <c r="R60" s="130">
        <f t="shared" si="5"/>
        <v>0</v>
      </c>
      <c r="S60" s="130">
        <f t="shared" si="5"/>
        <v>0</v>
      </c>
      <c r="T60" s="130">
        <f t="shared" si="5"/>
        <v>0</v>
      </c>
      <c r="U60" s="130">
        <f t="shared" si="5"/>
        <v>0</v>
      </c>
      <c r="V60" s="130"/>
      <c r="W60" s="130"/>
    </row>
    <row r="61" spans="1:23" x14ac:dyDescent="0.3">
      <c r="A61" s="129" t="s">
        <v>3</v>
      </c>
      <c r="B61" s="131">
        <f>B60/135*100</f>
        <v>0</v>
      </c>
      <c r="C61" s="131">
        <f t="shared" ref="C61:U61" si="6">C60/135*100</f>
        <v>0</v>
      </c>
      <c r="D61" s="131">
        <f t="shared" si="6"/>
        <v>0</v>
      </c>
      <c r="E61" s="131">
        <f t="shared" si="6"/>
        <v>0</v>
      </c>
      <c r="F61" s="131">
        <f t="shared" si="6"/>
        <v>0</v>
      </c>
      <c r="G61" s="131">
        <f t="shared" si="6"/>
        <v>0</v>
      </c>
      <c r="H61" s="131">
        <f t="shared" si="6"/>
        <v>0</v>
      </c>
      <c r="I61" s="131">
        <f t="shared" si="6"/>
        <v>0</v>
      </c>
      <c r="J61" s="131">
        <f t="shared" si="6"/>
        <v>0</v>
      </c>
      <c r="K61" s="131">
        <f t="shared" si="6"/>
        <v>0</v>
      </c>
      <c r="L61" s="131">
        <f t="shared" si="6"/>
        <v>0</v>
      </c>
      <c r="M61" s="131">
        <f t="shared" si="6"/>
        <v>0</v>
      </c>
      <c r="N61" s="131">
        <f t="shared" si="6"/>
        <v>0</v>
      </c>
      <c r="O61" s="131">
        <f t="shared" si="6"/>
        <v>0</v>
      </c>
      <c r="P61" s="131">
        <f t="shared" si="6"/>
        <v>0</v>
      </c>
      <c r="Q61" s="131">
        <f t="shared" si="6"/>
        <v>0</v>
      </c>
      <c r="R61" s="131">
        <f t="shared" si="6"/>
        <v>0</v>
      </c>
      <c r="S61" s="131">
        <f t="shared" si="6"/>
        <v>0</v>
      </c>
      <c r="T61" s="131">
        <f t="shared" si="6"/>
        <v>0</v>
      </c>
      <c r="U61" s="131">
        <f t="shared" si="6"/>
        <v>0</v>
      </c>
      <c r="V61" s="132"/>
      <c r="W61" s="132"/>
    </row>
  </sheetData>
  <conditionalFormatting sqref="B4:I4">
    <cfRule type="colorScale" priority="2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conditionalFormatting sqref="B5:U59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Y1 Maths</vt:lpstr>
      <vt:lpstr>Y2 Maths</vt:lpstr>
      <vt:lpstr>Y3 Maths</vt:lpstr>
      <vt:lpstr>Y4 Maths</vt:lpstr>
      <vt:lpstr>Y5 Maths</vt:lpstr>
      <vt:lpstr>Y6 Maths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2024-04-05T16:15:56Z</dcterms:created>
  <dcterms:modified xsi:type="dcterms:W3CDTF">2024-04-05T16:35:56Z</dcterms:modified>
</cp:coreProperties>
</file>